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hernandez\Desktop\"/>
    </mc:Choice>
  </mc:AlternateContent>
  <bookViews>
    <workbookView xWindow="0" yWindow="0" windowWidth="20490" windowHeight="7755"/>
  </bookViews>
  <sheets>
    <sheet name="General" sheetId="4" r:id="rId1"/>
    <sheet name="EDAD" sheetId="5" r:id="rId2"/>
    <sheet name="Departamento" sheetId="3" r:id="rId3"/>
  </sheets>
  <definedNames>
    <definedName name="_xlnm.Print_Area" localSheetId="0">General!$B$1:$AF$25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3" l="1"/>
  <c r="E35" i="3" l="1"/>
  <c r="AD23" i="3"/>
  <c r="E23" i="3"/>
  <c r="AD12" i="3"/>
  <c r="E12" i="3"/>
  <c r="AD116" i="3"/>
  <c r="E116" i="3"/>
  <c r="AD16" i="3"/>
  <c r="E16" i="3"/>
  <c r="H13" i="4" l="1"/>
  <c r="I13" i="4"/>
  <c r="J13" i="4"/>
  <c r="K13" i="4"/>
  <c r="L13" i="4"/>
  <c r="M13" i="4"/>
  <c r="N13" i="4"/>
  <c r="O13" i="4"/>
  <c r="P13" i="4"/>
  <c r="Q13" i="4"/>
  <c r="R13" i="4"/>
  <c r="S13" i="4"/>
  <c r="U13" i="4"/>
  <c r="V13" i="4"/>
  <c r="W13" i="4"/>
  <c r="X13" i="4"/>
  <c r="Y13" i="4"/>
  <c r="Z13" i="4"/>
  <c r="AA13" i="4"/>
  <c r="AB13" i="4"/>
  <c r="F6" i="4"/>
  <c r="F7" i="4"/>
  <c r="F8" i="4"/>
  <c r="F16" i="4"/>
  <c r="F22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H20" i="4"/>
  <c r="I20" i="4"/>
  <c r="J20" i="4"/>
  <c r="K20" i="4"/>
  <c r="L20" i="4"/>
  <c r="M20" i="4"/>
  <c r="N20" i="4"/>
  <c r="O20" i="4"/>
  <c r="P20" i="4"/>
  <c r="R20" i="4"/>
  <c r="S20" i="4"/>
  <c r="T20" i="4"/>
  <c r="U20" i="4"/>
  <c r="V20" i="4"/>
  <c r="W20" i="4"/>
  <c r="X20" i="4"/>
  <c r="Y20" i="4"/>
  <c r="Z20" i="4"/>
  <c r="AA20" i="4"/>
  <c r="AB20" i="4"/>
  <c r="AD20" i="4"/>
  <c r="I19" i="4"/>
  <c r="J19" i="4"/>
  <c r="K19" i="4"/>
  <c r="L19" i="4"/>
  <c r="M19" i="4"/>
  <c r="N19" i="4"/>
  <c r="O19" i="4"/>
  <c r="P19" i="4"/>
  <c r="Q19" i="4"/>
  <c r="S19" i="4"/>
  <c r="T19" i="4"/>
  <c r="U19" i="4"/>
  <c r="V19" i="4"/>
  <c r="W19" i="4"/>
  <c r="X19" i="4"/>
  <c r="Y19" i="4"/>
  <c r="Z19" i="4"/>
  <c r="AA19" i="4"/>
  <c r="AB19" i="4"/>
  <c r="AD19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Y16" i="4"/>
  <c r="Z16" i="4"/>
  <c r="AA16" i="4"/>
  <c r="AB16" i="4"/>
  <c r="AD16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H11" i="4"/>
  <c r="J11" i="4"/>
  <c r="K11" i="4"/>
  <c r="L11" i="4"/>
  <c r="M11" i="4"/>
  <c r="N11" i="4"/>
  <c r="O11" i="4"/>
  <c r="P11" i="4"/>
  <c r="Q11" i="4"/>
  <c r="S11" i="4"/>
  <c r="T11" i="4"/>
  <c r="U11" i="4"/>
  <c r="V11" i="4"/>
  <c r="W11" i="4"/>
  <c r="X11" i="4"/>
  <c r="Y11" i="4"/>
  <c r="Z11" i="4"/>
  <c r="AA11" i="4"/>
  <c r="AB11" i="4"/>
  <c r="AD11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E8" i="4"/>
  <c r="D8" i="4"/>
  <c r="H7" i="4"/>
  <c r="I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D7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X5" i="4"/>
  <c r="Y5" i="4"/>
  <c r="Z5" i="4"/>
  <c r="AA5" i="4"/>
  <c r="AB5" i="4"/>
  <c r="AD5" i="4"/>
  <c r="H6" i="4"/>
  <c r="I6" i="4"/>
  <c r="J6" i="4"/>
  <c r="K6" i="4"/>
  <c r="L6" i="4"/>
  <c r="M6" i="4"/>
  <c r="N6" i="4"/>
  <c r="O6" i="4"/>
  <c r="P6" i="4"/>
  <c r="R6" i="4"/>
  <c r="S6" i="4"/>
  <c r="T6" i="4"/>
  <c r="U6" i="4"/>
  <c r="V6" i="4"/>
  <c r="W6" i="4"/>
  <c r="X6" i="4"/>
  <c r="Y6" i="4"/>
  <c r="Z6" i="4"/>
  <c r="AA6" i="4"/>
  <c r="AB6" i="4"/>
  <c r="AE93" i="3" l="1"/>
  <c r="AE94" i="3"/>
  <c r="AE95" i="3"/>
  <c r="AE96" i="3"/>
  <c r="AE97" i="3"/>
  <c r="AE98" i="3"/>
  <c r="AE99" i="3"/>
  <c r="AE100" i="3"/>
  <c r="AE101" i="3"/>
  <c r="AE92" i="3"/>
  <c r="AE30" i="3"/>
  <c r="AE49" i="3"/>
  <c r="AE48" i="3"/>
  <c r="AE32" i="3"/>
  <c r="AE31" i="3"/>
  <c r="E143" i="3" l="1"/>
  <c r="AD144" i="3"/>
  <c r="E144" i="3"/>
  <c r="AC146" i="3" l="1"/>
  <c r="AB146" i="3"/>
  <c r="AA146" i="3"/>
  <c r="Z146" i="3"/>
  <c r="AA10" i="4" s="1"/>
  <c r="Y146" i="3"/>
  <c r="Z10" i="4" s="1"/>
  <c r="X146" i="3"/>
  <c r="Y10" i="4" s="1"/>
  <c r="W146" i="3"/>
  <c r="X10" i="4" s="1"/>
  <c r="V146" i="3"/>
  <c r="U146" i="3"/>
  <c r="V10" i="4" s="1"/>
  <c r="T146" i="3"/>
  <c r="U10" i="4" s="1"/>
  <c r="S146" i="3"/>
  <c r="T10" i="4" s="1"/>
  <c r="R146" i="3"/>
  <c r="S10" i="4" s="1"/>
  <c r="Q146" i="3"/>
  <c r="P146" i="3"/>
  <c r="O146" i="3"/>
  <c r="N146" i="3"/>
  <c r="O10" i="4" s="1"/>
  <c r="M146" i="3"/>
  <c r="N10" i="4" s="1"/>
  <c r="L146" i="3"/>
  <c r="M10" i="4" s="1"/>
  <c r="K146" i="3"/>
  <c r="L10" i="4" s="1"/>
  <c r="J146" i="3"/>
  <c r="K10" i="4" s="1"/>
  <c r="I146" i="3"/>
  <c r="J10" i="4" s="1"/>
  <c r="H146" i="3"/>
  <c r="I10" i="4" s="1"/>
  <c r="G146" i="3"/>
  <c r="H10" i="4" s="1"/>
  <c r="F146" i="3"/>
  <c r="F149" i="3" s="1"/>
  <c r="D146" i="3"/>
  <c r="C146" i="3"/>
  <c r="C149" i="3" s="1"/>
  <c r="E145" i="3"/>
  <c r="AD143" i="3"/>
  <c r="AD142" i="3"/>
  <c r="E142" i="3"/>
  <c r="AD141" i="3"/>
  <c r="E141" i="3"/>
  <c r="AD140" i="3"/>
  <c r="E140" i="3"/>
  <c r="AD139" i="3"/>
  <c r="E139" i="3"/>
  <c r="AD138" i="3"/>
  <c r="E138" i="3"/>
  <c r="AD137" i="3"/>
  <c r="E137" i="3"/>
  <c r="AD136" i="3"/>
  <c r="E136" i="3"/>
  <c r="AD135" i="3"/>
  <c r="E135" i="3"/>
  <c r="AD134" i="3"/>
  <c r="E134" i="3"/>
  <c r="AD133" i="3"/>
  <c r="E133" i="3"/>
  <c r="AD132" i="3"/>
  <c r="E132" i="3"/>
  <c r="AD131" i="3"/>
  <c r="E131" i="3"/>
  <c r="AD130" i="3"/>
  <c r="E130" i="3"/>
  <c r="AC124" i="3"/>
  <c r="AB124" i="3"/>
  <c r="AC20" i="4" s="1"/>
  <c r="AA124" i="3"/>
  <c r="Z124" i="3"/>
  <c r="Y124" i="3"/>
  <c r="X124" i="3"/>
  <c r="W124" i="3"/>
  <c r="V124" i="3"/>
  <c r="U124" i="3"/>
  <c r="T124" i="3"/>
  <c r="S124" i="3"/>
  <c r="R124" i="3"/>
  <c r="Q124" i="3"/>
  <c r="P124" i="3"/>
  <c r="Q20" i="4" s="1"/>
  <c r="O124" i="3"/>
  <c r="N124" i="3"/>
  <c r="M124" i="3"/>
  <c r="L124" i="3"/>
  <c r="K124" i="3"/>
  <c r="J124" i="3"/>
  <c r="I124" i="3"/>
  <c r="H124" i="3"/>
  <c r="G124" i="3"/>
  <c r="F124" i="3"/>
  <c r="D124" i="3"/>
  <c r="E20" i="4" s="1"/>
  <c r="C124" i="3"/>
  <c r="D20" i="4" s="1"/>
  <c r="F20" i="4" s="1"/>
  <c r="AD123" i="3"/>
  <c r="E123" i="3"/>
  <c r="AD122" i="3"/>
  <c r="E122" i="3"/>
  <c r="AD121" i="3"/>
  <c r="E121" i="3"/>
  <c r="AD120" i="3"/>
  <c r="E120" i="3"/>
  <c r="AC118" i="3"/>
  <c r="AD15" i="4" s="1"/>
  <c r="AB118" i="3"/>
  <c r="AC15" i="4" s="1"/>
  <c r="AA118" i="3"/>
  <c r="AB15" i="4" s="1"/>
  <c r="Z118" i="3"/>
  <c r="AA15" i="4" s="1"/>
  <c r="Y118" i="3"/>
  <c r="Z15" i="4" s="1"/>
  <c r="X118" i="3"/>
  <c r="Y15" i="4" s="1"/>
  <c r="W118" i="3"/>
  <c r="X15" i="4" s="1"/>
  <c r="V118" i="3"/>
  <c r="W15" i="4" s="1"/>
  <c r="U118" i="3"/>
  <c r="V15" i="4" s="1"/>
  <c r="T118" i="3"/>
  <c r="U15" i="4" s="1"/>
  <c r="S118" i="3"/>
  <c r="T15" i="4" s="1"/>
  <c r="R118" i="3"/>
  <c r="S15" i="4" s="1"/>
  <c r="Q118" i="3"/>
  <c r="R15" i="4" s="1"/>
  <c r="P118" i="3"/>
  <c r="Q15" i="4" s="1"/>
  <c r="O118" i="3"/>
  <c r="P15" i="4" s="1"/>
  <c r="N118" i="3"/>
  <c r="O15" i="4" s="1"/>
  <c r="M118" i="3"/>
  <c r="N15" i="4" s="1"/>
  <c r="L118" i="3"/>
  <c r="M15" i="4" s="1"/>
  <c r="K118" i="3"/>
  <c r="L15" i="4" s="1"/>
  <c r="J118" i="3"/>
  <c r="K15" i="4" s="1"/>
  <c r="I118" i="3"/>
  <c r="J15" i="4" s="1"/>
  <c r="H118" i="3"/>
  <c r="I15" i="4" s="1"/>
  <c r="G118" i="3"/>
  <c r="H15" i="4" s="1"/>
  <c r="F118" i="3"/>
  <c r="G15" i="4" s="1"/>
  <c r="D118" i="3"/>
  <c r="E15" i="4" s="1"/>
  <c r="C118" i="3"/>
  <c r="D15" i="4" s="1"/>
  <c r="AD117" i="3"/>
  <c r="E117" i="3"/>
  <c r="AC113" i="3"/>
  <c r="AD13" i="4" s="1"/>
  <c r="AB113" i="3"/>
  <c r="AC13" i="4" s="1"/>
  <c r="AA113" i="3"/>
  <c r="Z113" i="3"/>
  <c r="Y113" i="3"/>
  <c r="X113" i="3"/>
  <c r="W113" i="3"/>
  <c r="V113" i="3"/>
  <c r="U113" i="3"/>
  <c r="T113" i="3"/>
  <c r="S113" i="3"/>
  <c r="T13" i="4" s="1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D113" i="3"/>
  <c r="E13" i="4" s="1"/>
  <c r="C113" i="3"/>
  <c r="D13" i="4" s="1"/>
  <c r="E112" i="3"/>
  <c r="AD111" i="3"/>
  <c r="E111" i="3"/>
  <c r="AD110" i="3"/>
  <c r="E110" i="3"/>
  <c r="AD109" i="3"/>
  <c r="E109" i="3"/>
  <c r="AD108" i="3"/>
  <c r="E108" i="3"/>
  <c r="AD107" i="3"/>
  <c r="E107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D101" i="3"/>
  <c r="E14" i="4" s="1"/>
  <c r="C101" i="3"/>
  <c r="D14" i="4" s="1"/>
  <c r="AD100" i="3"/>
  <c r="E100" i="3"/>
  <c r="AD99" i="3"/>
  <c r="E99" i="3"/>
  <c r="AD98" i="3"/>
  <c r="E98" i="3"/>
  <c r="AD97" i="3"/>
  <c r="E97" i="3"/>
  <c r="AD96" i="3"/>
  <c r="E96" i="3"/>
  <c r="AD95" i="3"/>
  <c r="E95" i="3"/>
  <c r="AD94" i="3"/>
  <c r="E94" i="3"/>
  <c r="AD93" i="3"/>
  <c r="E93" i="3"/>
  <c r="AD92" i="3"/>
  <c r="E92" i="3"/>
  <c r="AC90" i="3"/>
  <c r="AB90" i="3"/>
  <c r="AC11" i="4" s="1"/>
  <c r="AA90" i="3"/>
  <c r="Z90" i="3"/>
  <c r="Y90" i="3"/>
  <c r="X90" i="3"/>
  <c r="W90" i="3"/>
  <c r="V90" i="3"/>
  <c r="U90" i="3"/>
  <c r="T90" i="3"/>
  <c r="S90" i="3"/>
  <c r="R90" i="3"/>
  <c r="Q90" i="3"/>
  <c r="R11" i="4" s="1"/>
  <c r="P90" i="3"/>
  <c r="O90" i="3"/>
  <c r="N90" i="3"/>
  <c r="M90" i="3"/>
  <c r="L90" i="3"/>
  <c r="K90" i="3"/>
  <c r="J90" i="3"/>
  <c r="I90" i="3"/>
  <c r="H90" i="3"/>
  <c r="I11" i="4" s="1"/>
  <c r="G90" i="3"/>
  <c r="F90" i="3"/>
  <c r="G11" i="4" s="1"/>
  <c r="D90" i="3"/>
  <c r="E11" i="4" s="1"/>
  <c r="F11" i="4" s="1"/>
  <c r="C90" i="3"/>
  <c r="D11" i="4" s="1"/>
  <c r="AD89" i="3"/>
  <c r="E89" i="3"/>
  <c r="AD88" i="3"/>
  <c r="E88" i="3"/>
  <c r="AD87" i="3"/>
  <c r="E87" i="3"/>
  <c r="AD86" i="3"/>
  <c r="E86" i="3"/>
  <c r="AC80" i="3"/>
  <c r="AD23" i="4" s="1"/>
  <c r="AB80" i="3"/>
  <c r="AC23" i="4" s="1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G23" i="4" s="1"/>
  <c r="D80" i="3"/>
  <c r="E23" i="4" s="1"/>
  <c r="C80" i="3"/>
  <c r="D23" i="4" s="1"/>
  <c r="AD79" i="3"/>
  <c r="E79" i="3"/>
  <c r="E78" i="3"/>
  <c r="AD77" i="3"/>
  <c r="E77" i="3"/>
  <c r="AD76" i="3"/>
  <c r="E76" i="3"/>
  <c r="AD75" i="3"/>
  <c r="E75" i="3"/>
  <c r="AD74" i="3"/>
  <c r="E74" i="3"/>
  <c r="AC72" i="3"/>
  <c r="AD18" i="4" s="1"/>
  <c r="AB72" i="3"/>
  <c r="AC18" i="4" s="1"/>
  <c r="AA72" i="3"/>
  <c r="AB18" i="4" s="1"/>
  <c r="Z72" i="3"/>
  <c r="AA18" i="4" s="1"/>
  <c r="Y72" i="3"/>
  <c r="Z18" i="4" s="1"/>
  <c r="X72" i="3"/>
  <c r="Y18" i="4" s="1"/>
  <c r="W72" i="3"/>
  <c r="X18" i="4" s="1"/>
  <c r="V72" i="3"/>
  <c r="W18" i="4" s="1"/>
  <c r="U72" i="3"/>
  <c r="T72" i="3"/>
  <c r="S72" i="3"/>
  <c r="R72" i="3"/>
  <c r="Q72" i="3"/>
  <c r="R18" i="4" s="1"/>
  <c r="P72" i="3"/>
  <c r="Q18" i="4" s="1"/>
  <c r="O72" i="3"/>
  <c r="N72" i="3"/>
  <c r="M72" i="3"/>
  <c r="L72" i="3"/>
  <c r="K72" i="3"/>
  <c r="J72" i="3"/>
  <c r="K18" i="4" s="1"/>
  <c r="I72" i="3"/>
  <c r="J18" i="4" s="1"/>
  <c r="H72" i="3"/>
  <c r="I18" i="4" s="1"/>
  <c r="G72" i="3"/>
  <c r="H18" i="4" s="1"/>
  <c r="F72" i="3"/>
  <c r="G18" i="4" s="1"/>
  <c r="D72" i="3"/>
  <c r="E18" i="4" s="1"/>
  <c r="C72" i="3"/>
  <c r="D18" i="4" s="1"/>
  <c r="AD71" i="3"/>
  <c r="E71" i="3"/>
  <c r="AD70" i="3"/>
  <c r="E70" i="3"/>
  <c r="AD69" i="3"/>
  <c r="E69" i="3"/>
  <c r="AD68" i="3"/>
  <c r="E68" i="3"/>
  <c r="AC66" i="3"/>
  <c r="AB66" i="3"/>
  <c r="AC16" i="4" s="1"/>
  <c r="AA66" i="3"/>
  <c r="Z66" i="3"/>
  <c r="Y66" i="3"/>
  <c r="X66" i="3"/>
  <c r="W66" i="3"/>
  <c r="X16" i="4" s="1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G16" i="4" s="1"/>
  <c r="D66" i="3"/>
  <c r="C66" i="3"/>
  <c r="D16" i="4" s="1"/>
  <c r="AD65" i="3"/>
  <c r="E65" i="3"/>
  <c r="E66" i="3" s="1"/>
  <c r="AC63" i="3"/>
  <c r="AB63" i="3"/>
  <c r="AC7" i="4" s="1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J7" i="4" s="1"/>
  <c r="H63" i="3"/>
  <c r="G63" i="3"/>
  <c r="F63" i="3"/>
  <c r="G7" i="4" s="1"/>
  <c r="D63" i="3"/>
  <c r="E7" i="4" s="1"/>
  <c r="C63" i="3"/>
  <c r="D7" i="4" s="1"/>
  <c r="AD62" i="3"/>
  <c r="E62" i="3"/>
  <c r="AD61" i="3"/>
  <c r="E61" i="3"/>
  <c r="AD60" i="3"/>
  <c r="E60" i="3"/>
  <c r="AC58" i="3"/>
  <c r="AB58" i="3"/>
  <c r="AC5" i="4" s="1"/>
  <c r="AA58" i="3"/>
  <c r="Z58" i="3"/>
  <c r="Y58" i="3"/>
  <c r="X58" i="3"/>
  <c r="W58" i="3"/>
  <c r="V58" i="3"/>
  <c r="W5" i="4" s="1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G5" i="4" s="1"/>
  <c r="D58" i="3"/>
  <c r="E5" i="4" s="1"/>
  <c r="C58" i="3"/>
  <c r="D5" i="4" s="1"/>
  <c r="F5" i="4" s="1"/>
  <c r="AD57" i="3"/>
  <c r="E57" i="3"/>
  <c r="AD56" i="3"/>
  <c r="E56" i="3"/>
  <c r="AD55" i="3"/>
  <c r="E55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G22" i="4" s="1"/>
  <c r="D49" i="3"/>
  <c r="E22" i="4" s="1"/>
  <c r="C49" i="3"/>
  <c r="D22" i="4" s="1"/>
  <c r="AD48" i="3"/>
  <c r="AD49" i="3" s="1"/>
  <c r="E48" i="3"/>
  <c r="E49" i="3" s="1"/>
  <c r="AC46" i="3"/>
  <c r="AB46" i="3"/>
  <c r="AC19" i="4" s="1"/>
  <c r="AA46" i="3"/>
  <c r="Z46" i="3"/>
  <c r="Y46" i="3"/>
  <c r="X46" i="3"/>
  <c r="W46" i="3"/>
  <c r="V46" i="3"/>
  <c r="U46" i="3"/>
  <c r="T46" i="3"/>
  <c r="S46" i="3"/>
  <c r="R46" i="3"/>
  <c r="Q46" i="3"/>
  <c r="R19" i="4" s="1"/>
  <c r="P46" i="3"/>
  <c r="O46" i="3"/>
  <c r="N46" i="3"/>
  <c r="M46" i="3"/>
  <c r="L46" i="3"/>
  <c r="K46" i="3"/>
  <c r="J46" i="3"/>
  <c r="I46" i="3"/>
  <c r="H46" i="3"/>
  <c r="G46" i="3"/>
  <c r="H19" i="4" s="1"/>
  <c r="F46" i="3"/>
  <c r="G19" i="4" s="1"/>
  <c r="D46" i="3"/>
  <c r="E19" i="4" s="1"/>
  <c r="C46" i="3"/>
  <c r="D19" i="4" s="1"/>
  <c r="AD45" i="3"/>
  <c r="E45" i="3"/>
  <c r="AD44" i="3"/>
  <c r="E44" i="3"/>
  <c r="AD43" i="3"/>
  <c r="E43" i="3"/>
  <c r="AD42" i="3"/>
  <c r="E42" i="3"/>
  <c r="AD41" i="3"/>
  <c r="E41" i="3"/>
  <c r="AD40" i="3"/>
  <c r="E40" i="3"/>
  <c r="AC38" i="3"/>
  <c r="AD17" i="4" s="1"/>
  <c r="AB38" i="3"/>
  <c r="AC17" i="4" s="1"/>
  <c r="AA38" i="3"/>
  <c r="AB17" i="4" s="1"/>
  <c r="Z38" i="3"/>
  <c r="AA17" i="4" s="1"/>
  <c r="Y38" i="3"/>
  <c r="Z17" i="4" s="1"/>
  <c r="X38" i="3"/>
  <c r="Y17" i="4" s="1"/>
  <c r="W38" i="3"/>
  <c r="X17" i="4" s="1"/>
  <c r="V38" i="3"/>
  <c r="W17" i="4" s="1"/>
  <c r="U38" i="3"/>
  <c r="V17" i="4" s="1"/>
  <c r="T38" i="3"/>
  <c r="U17" i="4" s="1"/>
  <c r="S38" i="3"/>
  <c r="T17" i="4" s="1"/>
  <c r="R38" i="3"/>
  <c r="S17" i="4" s="1"/>
  <c r="Q38" i="3"/>
  <c r="R17" i="4" s="1"/>
  <c r="P38" i="3"/>
  <c r="Q17" i="4" s="1"/>
  <c r="O38" i="3"/>
  <c r="P17" i="4" s="1"/>
  <c r="N38" i="3"/>
  <c r="O17" i="4" s="1"/>
  <c r="M38" i="3"/>
  <c r="N17" i="4" s="1"/>
  <c r="L38" i="3"/>
  <c r="M17" i="4" s="1"/>
  <c r="K38" i="3"/>
  <c r="L17" i="4" s="1"/>
  <c r="J38" i="3"/>
  <c r="K17" i="4" s="1"/>
  <c r="I38" i="3"/>
  <c r="J17" i="4" s="1"/>
  <c r="H38" i="3"/>
  <c r="I17" i="4" s="1"/>
  <c r="G38" i="3"/>
  <c r="H17" i="4" s="1"/>
  <c r="F38" i="3"/>
  <c r="G17" i="4" s="1"/>
  <c r="D38" i="3"/>
  <c r="E17" i="4" s="1"/>
  <c r="C38" i="3"/>
  <c r="D17" i="4" s="1"/>
  <c r="AD37" i="3"/>
  <c r="E37" i="3"/>
  <c r="AD36" i="3"/>
  <c r="E36" i="3"/>
  <c r="AD35" i="3"/>
  <c r="AD34" i="3"/>
  <c r="E34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G8" i="4" s="1"/>
  <c r="D32" i="3"/>
  <c r="C32" i="3"/>
  <c r="AD31" i="3"/>
  <c r="E31" i="3"/>
  <c r="AD30" i="3"/>
  <c r="E30" i="3"/>
  <c r="E32" i="3" s="1"/>
  <c r="AC24" i="3"/>
  <c r="AD21" i="4" s="1"/>
  <c r="AB24" i="3"/>
  <c r="AC21" i="4" s="1"/>
  <c r="AA24" i="3"/>
  <c r="AB21" i="4" s="1"/>
  <c r="Z24" i="3"/>
  <c r="AA21" i="4" s="1"/>
  <c r="Y24" i="3"/>
  <c r="Z21" i="4" s="1"/>
  <c r="X24" i="3"/>
  <c r="Y21" i="4" s="1"/>
  <c r="W24" i="3"/>
  <c r="X21" i="4" s="1"/>
  <c r="V24" i="3"/>
  <c r="W21" i="4" s="1"/>
  <c r="U24" i="3"/>
  <c r="V21" i="4" s="1"/>
  <c r="T24" i="3"/>
  <c r="U21" i="4" s="1"/>
  <c r="S24" i="3"/>
  <c r="T21" i="4" s="1"/>
  <c r="R24" i="3"/>
  <c r="S21" i="4" s="1"/>
  <c r="Q24" i="3"/>
  <c r="R21" i="4" s="1"/>
  <c r="P24" i="3"/>
  <c r="Q21" i="4" s="1"/>
  <c r="O24" i="3"/>
  <c r="P21" i="4" s="1"/>
  <c r="N24" i="3"/>
  <c r="O21" i="4" s="1"/>
  <c r="M24" i="3"/>
  <c r="N21" i="4" s="1"/>
  <c r="L24" i="3"/>
  <c r="M21" i="4" s="1"/>
  <c r="K24" i="3"/>
  <c r="L21" i="4" s="1"/>
  <c r="J24" i="3"/>
  <c r="K21" i="4" s="1"/>
  <c r="I24" i="3"/>
  <c r="J21" i="4" s="1"/>
  <c r="H24" i="3"/>
  <c r="I21" i="4" s="1"/>
  <c r="G24" i="3"/>
  <c r="H21" i="4" s="1"/>
  <c r="F24" i="3"/>
  <c r="G21" i="4" s="1"/>
  <c r="D24" i="3"/>
  <c r="E21" i="4" s="1"/>
  <c r="C24" i="3"/>
  <c r="D21" i="4" s="1"/>
  <c r="AD22" i="3"/>
  <c r="E22" i="3"/>
  <c r="AD21" i="3"/>
  <c r="E21" i="3"/>
  <c r="E24" i="3" s="1"/>
  <c r="AC19" i="3"/>
  <c r="AD12" i="4" s="1"/>
  <c r="AB19" i="3"/>
  <c r="AC12" i="4" s="1"/>
  <c r="AA19" i="3"/>
  <c r="AB12" i="4" s="1"/>
  <c r="Z19" i="3"/>
  <c r="AA12" i="4" s="1"/>
  <c r="Y19" i="3"/>
  <c r="Z12" i="4" s="1"/>
  <c r="X19" i="3"/>
  <c r="Y12" i="4" s="1"/>
  <c r="W19" i="3"/>
  <c r="X12" i="4" s="1"/>
  <c r="V19" i="3"/>
  <c r="W12" i="4" s="1"/>
  <c r="U19" i="3"/>
  <c r="V12" i="4" s="1"/>
  <c r="T19" i="3"/>
  <c r="U12" i="4" s="1"/>
  <c r="S19" i="3"/>
  <c r="T12" i="4" s="1"/>
  <c r="R19" i="3"/>
  <c r="S12" i="4" s="1"/>
  <c r="Q19" i="3"/>
  <c r="R12" i="4" s="1"/>
  <c r="P19" i="3"/>
  <c r="Q12" i="4" s="1"/>
  <c r="O19" i="3"/>
  <c r="P12" i="4" s="1"/>
  <c r="N19" i="3"/>
  <c r="O12" i="4" s="1"/>
  <c r="M19" i="3"/>
  <c r="N12" i="4" s="1"/>
  <c r="L19" i="3"/>
  <c r="M12" i="4" s="1"/>
  <c r="K19" i="3"/>
  <c r="L12" i="4" s="1"/>
  <c r="J19" i="3"/>
  <c r="K12" i="4" s="1"/>
  <c r="I19" i="3"/>
  <c r="J12" i="4" s="1"/>
  <c r="H19" i="3"/>
  <c r="I12" i="4" s="1"/>
  <c r="G19" i="3"/>
  <c r="H12" i="4" s="1"/>
  <c r="F19" i="3"/>
  <c r="G12" i="4" s="1"/>
  <c r="D19" i="3"/>
  <c r="E12" i="4" s="1"/>
  <c r="C19" i="3"/>
  <c r="D12" i="4" s="1"/>
  <c r="AD18" i="3"/>
  <c r="E18" i="3"/>
  <c r="AD17" i="3"/>
  <c r="E17" i="3"/>
  <c r="AC14" i="3"/>
  <c r="AD9" i="4" s="1"/>
  <c r="AB14" i="3"/>
  <c r="AC9" i="4" s="1"/>
  <c r="AA14" i="3"/>
  <c r="AB9" i="4" s="1"/>
  <c r="Z14" i="3"/>
  <c r="AA9" i="4" s="1"/>
  <c r="Y14" i="3"/>
  <c r="Z9" i="4" s="1"/>
  <c r="X14" i="3"/>
  <c r="Y9" i="4" s="1"/>
  <c r="W14" i="3"/>
  <c r="X9" i="4" s="1"/>
  <c r="V14" i="3"/>
  <c r="W9" i="4" s="1"/>
  <c r="U14" i="3"/>
  <c r="V9" i="4" s="1"/>
  <c r="T14" i="3"/>
  <c r="U9" i="4" s="1"/>
  <c r="S14" i="3"/>
  <c r="T9" i="4" s="1"/>
  <c r="R14" i="3"/>
  <c r="S9" i="4" s="1"/>
  <c r="Q14" i="3"/>
  <c r="R9" i="4" s="1"/>
  <c r="P14" i="3"/>
  <c r="Q9" i="4" s="1"/>
  <c r="O14" i="3"/>
  <c r="P9" i="4" s="1"/>
  <c r="N14" i="3"/>
  <c r="O9" i="4" s="1"/>
  <c r="M14" i="3"/>
  <c r="N9" i="4" s="1"/>
  <c r="L14" i="3"/>
  <c r="M9" i="4" s="1"/>
  <c r="K14" i="3"/>
  <c r="L9" i="4" s="1"/>
  <c r="J14" i="3"/>
  <c r="K9" i="4" s="1"/>
  <c r="I14" i="3"/>
  <c r="J9" i="4" s="1"/>
  <c r="H14" i="3"/>
  <c r="I9" i="4" s="1"/>
  <c r="G14" i="3"/>
  <c r="H9" i="4" s="1"/>
  <c r="F14" i="3"/>
  <c r="D14" i="3"/>
  <c r="E9" i="4" s="1"/>
  <c r="C14" i="3"/>
  <c r="D9" i="4" s="1"/>
  <c r="AD13" i="3"/>
  <c r="E13" i="3"/>
  <c r="AE12" i="3"/>
  <c r="AD11" i="3"/>
  <c r="E11" i="3"/>
  <c r="AC9" i="3"/>
  <c r="AD6" i="4" s="1"/>
  <c r="AA9" i="3"/>
  <c r="Z9" i="3"/>
  <c r="Y9" i="3"/>
  <c r="X9" i="3"/>
  <c r="W9" i="3"/>
  <c r="V9" i="3"/>
  <c r="U9" i="3"/>
  <c r="T9" i="3"/>
  <c r="S9" i="3"/>
  <c r="R9" i="3"/>
  <c r="Q9" i="3"/>
  <c r="O9" i="3"/>
  <c r="N9" i="3"/>
  <c r="M9" i="3"/>
  <c r="L9" i="3"/>
  <c r="K9" i="3"/>
  <c r="J9" i="3"/>
  <c r="I9" i="3"/>
  <c r="H9" i="3"/>
  <c r="G9" i="3"/>
  <c r="F9" i="3"/>
  <c r="G6" i="4" s="1"/>
  <c r="D9" i="3"/>
  <c r="E6" i="4" s="1"/>
  <c r="C9" i="3"/>
  <c r="D6" i="4" s="1"/>
  <c r="AD8" i="3"/>
  <c r="E8" i="3"/>
  <c r="AD7" i="3"/>
  <c r="E7" i="3"/>
  <c r="E9" i="3" s="1"/>
  <c r="AD6" i="3"/>
  <c r="P6" i="3"/>
  <c r="E6" i="3"/>
  <c r="AB9" i="3"/>
  <c r="AC6" i="4" s="1"/>
  <c r="P9" i="3"/>
  <c r="Q6" i="4" s="1"/>
  <c r="E5" i="3"/>
  <c r="F7" i="5"/>
  <c r="E7" i="5"/>
  <c r="D7" i="5"/>
  <c r="C7" i="5"/>
  <c r="G6" i="5"/>
  <c r="G5" i="5"/>
  <c r="G20" i="4"/>
  <c r="V18" i="4"/>
  <c r="U18" i="4"/>
  <c r="T18" i="4"/>
  <c r="S18" i="4"/>
  <c r="P18" i="4"/>
  <c r="O18" i="4"/>
  <c r="N18" i="4"/>
  <c r="M18" i="4"/>
  <c r="L18" i="4"/>
  <c r="E16" i="4"/>
  <c r="G14" i="4"/>
  <c r="G13" i="4"/>
  <c r="G9" i="4"/>
  <c r="AE23" i="3" l="1"/>
  <c r="AE22" i="3"/>
  <c r="AE21" i="3"/>
  <c r="F21" i="4"/>
  <c r="AE35" i="3"/>
  <c r="AE34" i="3"/>
  <c r="AE37" i="3"/>
  <c r="AE36" i="3"/>
  <c r="AE17" i="3"/>
  <c r="AE121" i="3"/>
  <c r="AE120" i="3"/>
  <c r="AE122" i="3"/>
  <c r="AE123" i="3"/>
  <c r="F15" i="4"/>
  <c r="AD118" i="3"/>
  <c r="AE118" i="3" s="1"/>
  <c r="AE117" i="3"/>
  <c r="AE116" i="3"/>
  <c r="E113" i="3"/>
  <c r="F13" i="4"/>
  <c r="AD113" i="3"/>
  <c r="AE113" i="3" s="1"/>
  <c r="AE108" i="3"/>
  <c r="AE112" i="3"/>
  <c r="AE109" i="3"/>
  <c r="AE110" i="3"/>
  <c r="AE107" i="3"/>
  <c r="AE111" i="3"/>
  <c r="F14" i="4"/>
  <c r="E90" i="3"/>
  <c r="AE89" i="3"/>
  <c r="AE87" i="3"/>
  <c r="AE86" i="3"/>
  <c r="AE88" i="3"/>
  <c r="F23" i="4"/>
  <c r="AE77" i="3"/>
  <c r="AE74" i="3"/>
  <c r="AE76" i="3"/>
  <c r="AE78" i="3"/>
  <c r="AE75" i="3"/>
  <c r="AE79" i="3"/>
  <c r="AE69" i="3"/>
  <c r="AE68" i="3"/>
  <c r="AE70" i="3"/>
  <c r="AE71" i="3"/>
  <c r="F18" i="4"/>
  <c r="AD66" i="3"/>
  <c r="AE66" i="3" s="1"/>
  <c r="AE65" i="3"/>
  <c r="AE61" i="3"/>
  <c r="AE60" i="3"/>
  <c r="AE62" i="3"/>
  <c r="AD58" i="3"/>
  <c r="AE58" i="3" s="1"/>
  <c r="AE55" i="3"/>
  <c r="AE56" i="3"/>
  <c r="AE57" i="3"/>
  <c r="F19" i="4"/>
  <c r="AE42" i="3"/>
  <c r="AE41" i="3"/>
  <c r="AE43" i="3"/>
  <c r="AE40" i="3"/>
  <c r="AE44" i="3"/>
  <c r="AE45" i="3"/>
  <c r="F17" i="4"/>
  <c r="E19" i="3"/>
  <c r="F12" i="4"/>
  <c r="F9" i="4"/>
  <c r="V149" i="3"/>
  <c r="W10" i="4"/>
  <c r="AE131" i="3"/>
  <c r="AE135" i="3"/>
  <c r="AE139" i="3"/>
  <c r="AE143" i="3"/>
  <c r="AE130" i="3"/>
  <c r="AE132" i="3"/>
  <c r="AE136" i="3"/>
  <c r="AE140" i="3"/>
  <c r="AE144" i="3"/>
  <c r="AE133" i="3"/>
  <c r="AE137" i="3"/>
  <c r="AE141" i="3"/>
  <c r="AE145" i="3"/>
  <c r="AE134" i="3"/>
  <c r="AE138" i="3"/>
  <c r="AE142" i="3"/>
  <c r="O149" i="3"/>
  <c r="P10" i="4"/>
  <c r="AA149" i="3"/>
  <c r="AB10" i="4"/>
  <c r="P149" i="3"/>
  <c r="Q10" i="4"/>
  <c r="AB149" i="3"/>
  <c r="AC10" i="4"/>
  <c r="D149" i="3"/>
  <c r="E10" i="4"/>
  <c r="E24" i="4" s="1"/>
  <c r="Q149" i="3"/>
  <c r="R10" i="4"/>
  <c r="AC149" i="3"/>
  <c r="AD10" i="4"/>
  <c r="G7" i="5"/>
  <c r="AE5" i="3"/>
  <c r="AE8" i="3"/>
  <c r="AE11" i="3"/>
  <c r="AE13" i="3"/>
  <c r="AE16" i="3"/>
  <c r="AE18" i="3"/>
  <c r="G10" i="4"/>
  <c r="AD19" i="3"/>
  <c r="AE19" i="3" s="1"/>
  <c r="AD24" i="3"/>
  <c r="AE24" i="3" s="1"/>
  <c r="AD32" i="3"/>
  <c r="AD124" i="3"/>
  <c r="AE124" i="3" s="1"/>
  <c r="E14" i="3"/>
  <c r="AD14" i="3"/>
  <c r="AE14" i="3" s="1"/>
  <c r="AD90" i="3"/>
  <c r="AE90" i="3" s="1"/>
  <c r="E118" i="3"/>
  <c r="AD146" i="3"/>
  <c r="D10" i="4"/>
  <c r="E124" i="3"/>
  <c r="AD101" i="3"/>
  <c r="E101" i="3"/>
  <c r="Z149" i="3"/>
  <c r="E146" i="3"/>
  <c r="AE21" i="4"/>
  <c r="AE14" i="4"/>
  <c r="AE20" i="4"/>
  <c r="E38" i="3"/>
  <c r="AD38" i="3"/>
  <c r="AE38" i="3" s="1"/>
  <c r="E58" i="3"/>
  <c r="AD80" i="3"/>
  <c r="AE80" i="3" s="1"/>
  <c r="E80" i="3"/>
  <c r="AE8" i="4"/>
  <c r="AE9" i="4"/>
  <c r="AE17" i="4"/>
  <c r="AE23" i="4"/>
  <c r="AE11" i="4"/>
  <c r="E63" i="3"/>
  <c r="AE12" i="4"/>
  <c r="AE15" i="4"/>
  <c r="E72" i="3"/>
  <c r="AE16" i="4"/>
  <c r="AE18" i="4"/>
  <c r="AD72" i="3"/>
  <c r="AE72" i="3" s="1"/>
  <c r="AD63" i="3"/>
  <c r="AE63" i="3" s="1"/>
  <c r="AE7" i="4"/>
  <c r="AE5" i="4"/>
  <c r="AE22" i="4"/>
  <c r="E46" i="3"/>
  <c r="AD46" i="3"/>
  <c r="AE46" i="3" s="1"/>
  <c r="AE19" i="4"/>
  <c r="AE10" i="4" l="1"/>
  <c r="AD9" i="3"/>
  <c r="AE9" i="3" s="1"/>
  <c r="AE7" i="3"/>
  <c r="AD149" i="3"/>
  <c r="AE146" i="3"/>
  <c r="F10" i="4"/>
  <c r="F24" i="4" s="1"/>
  <c r="AE6" i="3"/>
  <c r="D24" i="4"/>
  <c r="AE24" i="4"/>
</calcChain>
</file>

<file path=xl/sharedStrings.xml><?xml version="1.0" encoding="utf-8"?>
<sst xmlns="http://schemas.openxmlformats.org/spreadsheetml/2006/main" count="424" uniqueCount="155">
  <si>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</si>
  <si>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</si>
  <si>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</si>
  <si>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</si>
  <si>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</si>
  <si>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</si>
  <si>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</si>
  <si>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</si>
  <si>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</si>
  <si>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</si>
  <si>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</si>
  <si>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</si>
  <si>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</si>
  <si>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</si>
  <si>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</si>
  <si>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</si>
  <si>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</si>
  <si>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</si>
  <si>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</si>
  <si>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</si>
  <si>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</si>
  <si>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</si>
  <si>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</si>
  <si>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</si>
  <si>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</si>
  <si>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</si>
  <si>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</si>
  <si>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</si>
  <si>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</si>
  <si>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</si>
  <si>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</si>
  <si>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</si>
  <si>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</si>
  <si>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</si>
  <si>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</si>
  <si>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</si>
  <si>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</si>
  <si>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Zona 1 Centro Histórico</t>
  </si>
  <si>
    <t>Mixco Zona 5</t>
  </si>
  <si>
    <t>Mixco Zona 10</t>
  </si>
  <si>
    <t>Palencia</t>
  </si>
  <si>
    <t>Mixco Zona 11</t>
  </si>
  <si>
    <t xml:space="preserve">Mixco Zona 1  </t>
  </si>
  <si>
    <t>Usumatlán</t>
  </si>
  <si>
    <t>Olopa</t>
  </si>
  <si>
    <t>Cobán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</si>
  <si>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</si>
  <si>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</si>
  <si>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</si>
  <si>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</si>
  <si>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</si>
  <si>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</si>
  <si>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</si>
  <si>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</si>
  <si>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</si>
  <si>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</si>
  <si>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</si>
  <si>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</si>
  <si>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</si>
  <si>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REGIÓN III</t>
  </si>
  <si>
    <t>Suchitepequez</t>
  </si>
  <si>
    <t>Retalhuleu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</si>
  <si>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</si>
  <si>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</si>
  <si>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</si>
  <si>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</si>
  <si>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</si>
  <si>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</si>
  <si>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</si>
  <si>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</si>
  <si>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</si>
  <si>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</si>
  <si>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</si>
  <si>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</si>
  <si>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</si>
  <si>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</si>
  <si>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</si>
  <si>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</si>
  <si>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</si>
  <si>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</si>
  <si>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</si>
  <si>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</si>
  <si>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</si>
  <si>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</si>
  <si>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</si>
  <si>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</si>
  <si>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</si>
  <si>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</si>
  <si>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</si>
  <si>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</si>
  <si>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</si>
  <si>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</si>
  <si>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</si>
  <si>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Zaragoza</t>
  </si>
  <si>
    <t>Panajachel</t>
  </si>
  <si>
    <t>El Tejar</t>
  </si>
  <si>
    <t>Livingston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</si>
  <si>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</si>
  <si>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</si>
  <si>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</si>
  <si>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</si>
  <si>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</si>
  <si>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</si>
  <si>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</si>
  <si>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</si>
  <si>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</si>
  <si>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</si>
  <si>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</si>
  <si>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</si>
  <si>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</si>
  <si>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</si>
  <si>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</si>
  <si>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</si>
  <si>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</si>
  <si>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</si>
  <si>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</si>
  <si>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</si>
  <si>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</si>
  <si>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</si>
  <si>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</si>
  <si>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</si>
  <si>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</si>
  <si>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</si>
  <si>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</si>
  <si>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</si>
  <si>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</si>
  <si>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</si>
  <si>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</si>
  <si>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>solola</t>
  </si>
  <si>
    <t>TOTAL FINAL</t>
  </si>
  <si>
    <t>Mujeres</t>
  </si>
  <si>
    <t>Hombres</t>
  </si>
  <si>
    <t>60 A 70 años</t>
  </si>
  <si>
    <t>Totales</t>
  </si>
  <si>
    <t>Rango de Edades</t>
  </si>
  <si>
    <t>Sexo</t>
  </si>
  <si>
    <t>Subtotales</t>
  </si>
  <si>
    <t>Población Atendida a nivel nacional  MAD</t>
  </si>
  <si>
    <t>Gualán</t>
  </si>
  <si>
    <t>Senahu</t>
  </si>
  <si>
    <t>Guastatoya</t>
  </si>
  <si>
    <t>71 A 80 años</t>
  </si>
  <si>
    <t>81 A 90 años</t>
  </si>
  <si>
    <t>91-100  años</t>
  </si>
  <si>
    <t>Santa Maria Visitación</t>
  </si>
  <si>
    <t>San Andres Villa Seca</t>
  </si>
  <si>
    <t>San Miguel Ixtahuacan</t>
  </si>
  <si>
    <t>Quezada</t>
  </si>
  <si>
    <t>Villa Nueva</t>
  </si>
  <si>
    <t>San Juan Chamelco</t>
  </si>
  <si>
    <t>Cabañas</t>
  </si>
  <si>
    <t>Ciudad Quetzal</t>
  </si>
  <si>
    <t>CAP Zona 13</t>
  </si>
  <si>
    <t>Frijanes</t>
  </si>
  <si>
    <t>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</si>
</sst>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textRotation="90" wrapText="1"/>
    </xf>
    <xf numFmtId="17" fontId="13" fillId="6" borderId="26" xfId="0" applyNumberFormat="1" applyFont="1" applyFill="1" applyBorder="1"/>
    <xf numFmtId="0" fontId="15" fillId="6" borderId="20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7" fontId="6" fillId="6" borderId="23" xfId="0" applyNumberFormat="1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view="pageBreakPreview" topLeftCell="B1" zoomScaleNormal="100" zoomScaleSheetLayoutView="100" workbookViewId="0">
      <selection activeCell="Q30" sqref="Q30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31" customFormat="1" ht="27" customHeight="1" thickBot="1" x14ac:dyDescent="0.3">
      <c r="B1" s="73" t="s">
        <v>154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5"/>
    </row>
    <row r="2" spans="2:31" s="1" customFormat="1" ht="30" customHeight="1" x14ac:dyDescent="0.25">
      <c r="B2" s="77" t="s">
        <v>127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30.75" customHeight="1" x14ac:dyDescent="0.25">
      <c r="B3" s="78" t="s">
        <v>125</v>
      </c>
      <c r="C3" s="79" t="s">
        <v>27</v>
      </c>
      <c r="D3" s="83" t="s">
        <v>28</v>
      </c>
      <c r="E3" s="84"/>
      <c r="F3" s="85"/>
      <c r="G3" s="80" t="s">
        <v>24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 t="s">
        <v>129</v>
      </c>
    </row>
    <row r="4" spans="2:31" ht="109.5" customHeight="1" x14ac:dyDescent="0.25">
      <c r="B4" s="78"/>
      <c r="C4" s="79"/>
      <c r="D4" s="43" t="s">
        <v>30</v>
      </c>
      <c r="E4" s="43" t="s">
        <v>29</v>
      </c>
      <c r="F4" s="43" t="s">
        <v>25</v>
      </c>
      <c r="G4" s="44" t="s">
        <v>0</v>
      </c>
      <c r="H4" s="44" t="s">
        <v>1</v>
      </c>
      <c r="I4" s="44" t="s">
        <v>2</v>
      </c>
      <c r="J4" s="44" t="s">
        <v>3</v>
      </c>
      <c r="K4" s="44" t="s">
        <v>4</v>
      </c>
      <c r="L4" s="44" t="s">
        <v>5</v>
      </c>
      <c r="M4" s="44" t="s">
        <v>6</v>
      </c>
      <c r="N4" s="44" t="s">
        <v>7</v>
      </c>
      <c r="O4" s="44" t="s">
        <v>8</v>
      </c>
      <c r="P4" s="44" t="s">
        <v>9</v>
      </c>
      <c r="Q4" s="44" t="s">
        <v>10</v>
      </c>
      <c r="R4" s="44" t="s">
        <v>11</v>
      </c>
      <c r="S4" s="44" t="s">
        <v>12</v>
      </c>
      <c r="T4" s="44" t="s">
        <v>13</v>
      </c>
      <c r="U4" s="44" t="s">
        <v>14</v>
      </c>
      <c r="V4" s="44" t="s">
        <v>15</v>
      </c>
      <c r="W4" s="44" t="s">
        <v>16</v>
      </c>
      <c r="X4" s="44" t="s">
        <v>17</v>
      </c>
      <c r="Y4" s="44" t="s">
        <v>18</v>
      </c>
      <c r="Z4" s="44" t="s">
        <v>19</v>
      </c>
      <c r="AA4" s="44" t="s">
        <v>20</v>
      </c>
      <c r="AB4" s="44" t="s">
        <v>21</v>
      </c>
      <c r="AC4" s="44" t="s">
        <v>22</v>
      </c>
      <c r="AD4" s="44" t="s">
        <v>23</v>
      </c>
      <c r="AE4" s="82"/>
    </row>
    <row r="5" spans="2:31" ht="20.25" customHeight="1" x14ac:dyDescent="0.25">
      <c r="B5" s="25">
        <v>1</v>
      </c>
      <c r="C5" s="66" t="s">
        <v>78</v>
      </c>
      <c r="D5" s="71">
        <f>+Departamento!C58</f>
        <v>47</v>
      </c>
      <c r="E5" s="71">
        <f>+Departamento!D58</f>
        <v>71</v>
      </c>
      <c r="F5" s="71">
        <f>SUM(D5:E5)</f>
        <v>118</v>
      </c>
      <c r="G5" s="69">
        <f>+Departamento!F58</f>
        <v>1</v>
      </c>
      <c r="H5" s="69">
        <f>+Departamento!G58</f>
        <v>0</v>
      </c>
      <c r="I5" s="69">
        <f>+Departamento!H58</f>
        <v>0</v>
      </c>
      <c r="J5" s="69">
        <f>+Departamento!I58</f>
        <v>0</v>
      </c>
      <c r="K5" s="69">
        <f>+Departamento!J58</f>
        <v>0</v>
      </c>
      <c r="L5" s="69">
        <f>+Departamento!K58</f>
        <v>0</v>
      </c>
      <c r="M5" s="69">
        <f>+Departamento!L58</f>
        <v>0</v>
      </c>
      <c r="N5" s="69">
        <f>+Departamento!M58</f>
        <v>0</v>
      </c>
      <c r="O5" s="69">
        <f>+Departamento!N58</f>
        <v>0</v>
      </c>
      <c r="P5" s="69">
        <f>+Departamento!O58</f>
        <v>0</v>
      </c>
      <c r="Q5" s="69">
        <f>+Departamento!P58</f>
        <v>0</v>
      </c>
      <c r="R5" s="69">
        <f>+Departamento!Q58</f>
        <v>0</v>
      </c>
      <c r="S5" s="69">
        <f>+Departamento!R58</f>
        <v>0</v>
      </c>
      <c r="T5" s="69">
        <f>+Departamento!S58</f>
        <v>0</v>
      </c>
      <c r="U5" s="69">
        <f>+Departamento!T58</f>
        <v>0</v>
      </c>
      <c r="V5" s="69">
        <f>+Departamento!U58</f>
        <v>0</v>
      </c>
      <c r="W5" s="69">
        <f>+Departamento!V58</f>
        <v>109</v>
      </c>
      <c r="X5" s="69">
        <f>+Departamento!W58</f>
        <v>0</v>
      </c>
      <c r="Y5" s="69">
        <f>+Departamento!X58</f>
        <v>0</v>
      </c>
      <c r="Z5" s="69">
        <f>+Departamento!Y58</f>
        <v>0</v>
      </c>
      <c r="AA5" s="69">
        <f>+Departamento!Z58</f>
        <v>0</v>
      </c>
      <c r="AB5" s="69">
        <f>+Departamento!AA58</f>
        <v>0</v>
      </c>
      <c r="AC5" s="69">
        <f>+Departamento!AB58</f>
        <v>8</v>
      </c>
      <c r="AD5" s="69">
        <f>+Departamento!AC58</f>
        <v>0</v>
      </c>
      <c r="AE5" s="6">
        <f>SUM(G5:AD5)</f>
        <v>118</v>
      </c>
    </row>
    <row r="6" spans="2:31" ht="20.25" customHeight="1" x14ac:dyDescent="0.25">
      <c r="B6" s="25">
        <v>2</v>
      </c>
      <c r="C6" s="58" t="s">
        <v>82</v>
      </c>
      <c r="D6" s="71">
        <f>+Departamento!C9</f>
        <v>45</v>
      </c>
      <c r="E6" s="71">
        <f>+Departamento!D9</f>
        <v>88</v>
      </c>
      <c r="F6" s="71">
        <f t="shared" ref="F6:F23" si="0">SUM(D6:E6)</f>
        <v>133</v>
      </c>
      <c r="G6" s="70">
        <f>+Departamento!F9</f>
        <v>0</v>
      </c>
      <c r="H6" s="70">
        <f>+Departamento!G9</f>
        <v>0</v>
      </c>
      <c r="I6" s="70">
        <f>+Departamento!H9</f>
        <v>0</v>
      </c>
      <c r="J6" s="70">
        <f>+Departamento!I9</f>
        <v>0</v>
      </c>
      <c r="K6" s="70">
        <f>+Departamento!J9</f>
        <v>0</v>
      </c>
      <c r="L6" s="70">
        <f>+Departamento!K9</f>
        <v>0</v>
      </c>
      <c r="M6" s="70">
        <f>+Departamento!L9</f>
        <v>0</v>
      </c>
      <c r="N6" s="70">
        <f>+Departamento!M9</f>
        <v>0</v>
      </c>
      <c r="O6" s="70">
        <f>+Departamento!N9</f>
        <v>0</v>
      </c>
      <c r="P6" s="70">
        <f>+Departamento!O9</f>
        <v>1</v>
      </c>
      <c r="Q6" s="70">
        <f>+Departamento!P9</f>
        <v>52</v>
      </c>
      <c r="R6" s="70">
        <f>+Departamento!Q9</f>
        <v>0</v>
      </c>
      <c r="S6" s="70">
        <f>+Departamento!R9</f>
        <v>0</v>
      </c>
      <c r="T6" s="70">
        <f>+Departamento!S9</f>
        <v>0</v>
      </c>
      <c r="U6" s="70">
        <f>+Departamento!T9</f>
        <v>0</v>
      </c>
      <c r="V6" s="70">
        <f>+Departamento!U9</f>
        <v>0</v>
      </c>
      <c r="W6" s="70">
        <f>+Departamento!V9</f>
        <v>0</v>
      </c>
      <c r="X6" s="70">
        <f>+Departamento!W9</f>
        <v>0</v>
      </c>
      <c r="Y6" s="70">
        <f>+Departamento!X9</f>
        <v>0</v>
      </c>
      <c r="Z6" s="70">
        <f>+Departamento!Y9</f>
        <v>0</v>
      </c>
      <c r="AA6" s="70">
        <f>+Departamento!Z9</f>
        <v>0</v>
      </c>
      <c r="AB6" s="70">
        <f>+Departamento!AA9</f>
        <v>0</v>
      </c>
      <c r="AC6" s="70">
        <f>+Departamento!AB9</f>
        <v>79</v>
      </c>
      <c r="AD6" s="70">
        <f>+Departamento!AC9</f>
        <v>0</v>
      </c>
      <c r="AE6" s="6">
        <v>132</v>
      </c>
    </row>
    <row r="7" spans="2:31" ht="20.25" customHeight="1" x14ac:dyDescent="0.25">
      <c r="B7" s="25">
        <v>3</v>
      </c>
      <c r="C7" s="58" t="s">
        <v>77</v>
      </c>
      <c r="D7" s="71">
        <f>+Departamento!C63</f>
        <v>53</v>
      </c>
      <c r="E7" s="71">
        <f>+Departamento!D63</f>
        <v>99</v>
      </c>
      <c r="F7" s="71">
        <f t="shared" si="0"/>
        <v>152</v>
      </c>
      <c r="G7" s="69">
        <f>+Departamento!F63</f>
        <v>0</v>
      </c>
      <c r="H7" s="69">
        <f>+Departamento!G63</f>
        <v>0</v>
      </c>
      <c r="I7" s="69">
        <f>+Departamento!H63</f>
        <v>0</v>
      </c>
      <c r="J7" s="69">
        <f>+Departamento!I63</f>
        <v>73</v>
      </c>
      <c r="K7" s="69">
        <f>+Departamento!J63</f>
        <v>0</v>
      </c>
      <c r="L7" s="69">
        <f>+Departamento!K63</f>
        <v>0</v>
      </c>
      <c r="M7" s="69">
        <f>+Departamento!L63</f>
        <v>0</v>
      </c>
      <c r="N7" s="69">
        <f>+Departamento!M63</f>
        <v>0</v>
      </c>
      <c r="O7" s="69">
        <f>+Departamento!N63</f>
        <v>0</v>
      </c>
      <c r="P7" s="69">
        <f>+Departamento!O63</f>
        <v>0</v>
      </c>
      <c r="Q7" s="69">
        <f>+Departamento!P63</f>
        <v>0</v>
      </c>
      <c r="R7" s="69">
        <f>+Departamento!Q63</f>
        <v>0</v>
      </c>
      <c r="S7" s="69">
        <f>+Departamento!R63</f>
        <v>0</v>
      </c>
      <c r="T7" s="69">
        <f>+Departamento!S63</f>
        <v>0</v>
      </c>
      <c r="U7" s="69">
        <f>+Departamento!T63</f>
        <v>0</v>
      </c>
      <c r="V7" s="69">
        <f>+Departamento!U63</f>
        <v>0</v>
      </c>
      <c r="W7" s="69">
        <f>+Departamento!V63</f>
        <v>0</v>
      </c>
      <c r="X7" s="69">
        <f>+Departamento!W63</f>
        <v>0</v>
      </c>
      <c r="Y7" s="69">
        <f>+Departamento!X63</f>
        <v>0</v>
      </c>
      <c r="Z7" s="69">
        <f>+Departamento!Y63</f>
        <v>0</v>
      </c>
      <c r="AA7" s="69">
        <f>+Departamento!Z63</f>
        <v>0</v>
      </c>
      <c r="AB7" s="69">
        <f>+Departamento!AA63</f>
        <v>0</v>
      </c>
      <c r="AC7" s="69">
        <f>+Departamento!AB63</f>
        <v>79</v>
      </c>
      <c r="AD7" s="69">
        <f>+Departamento!AC63</f>
        <v>0</v>
      </c>
      <c r="AE7" s="6">
        <f t="shared" ref="AE7:AE23" si="1">SUM(G7:AD7)</f>
        <v>152</v>
      </c>
    </row>
    <row r="8" spans="2:31" ht="20.25" customHeight="1" x14ac:dyDescent="0.25">
      <c r="B8" s="25">
        <v>4</v>
      </c>
      <c r="C8" s="59" t="s">
        <v>62</v>
      </c>
      <c r="D8" s="71">
        <f>+Departamento!C32</f>
        <v>25</v>
      </c>
      <c r="E8" s="71">
        <f>+Departamento!D32</f>
        <v>26</v>
      </c>
      <c r="F8" s="71">
        <f t="shared" si="0"/>
        <v>51</v>
      </c>
      <c r="G8" s="69">
        <f>+Departamento!F32</f>
        <v>0</v>
      </c>
      <c r="H8" s="69">
        <f>+Departamento!G32</f>
        <v>0</v>
      </c>
      <c r="I8" s="69">
        <f>+Departamento!H32</f>
        <v>0</v>
      </c>
      <c r="J8" s="69">
        <f>+Departamento!I32</f>
        <v>0</v>
      </c>
      <c r="K8" s="69">
        <f>+Departamento!J32</f>
        <v>0</v>
      </c>
      <c r="L8" s="69">
        <f>+Departamento!K32</f>
        <v>0</v>
      </c>
      <c r="M8" s="69">
        <f>+Departamento!L32</f>
        <v>0</v>
      </c>
      <c r="N8" s="69">
        <f>+Departamento!M32</f>
        <v>0</v>
      </c>
      <c r="O8" s="69">
        <f>+Departamento!N32</f>
        <v>0</v>
      </c>
      <c r="P8" s="69">
        <f>+Departamento!O32</f>
        <v>0</v>
      </c>
      <c r="Q8" s="69">
        <f>+Departamento!P32</f>
        <v>0</v>
      </c>
      <c r="R8" s="69">
        <f>+Departamento!Q32</f>
        <v>0</v>
      </c>
      <c r="S8" s="69">
        <f>+Departamento!R32</f>
        <v>0</v>
      </c>
      <c r="T8" s="69">
        <f>+Departamento!S32</f>
        <v>0</v>
      </c>
      <c r="U8" s="69">
        <f>+Departamento!T32</f>
        <v>0</v>
      </c>
      <c r="V8" s="69">
        <f>+Departamento!U32</f>
        <v>0</v>
      </c>
      <c r="W8" s="69">
        <f>+Departamento!V32</f>
        <v>0</v>
      </c>
      <c r="X8" s="69">
        <f>+Departamento!W32</f>
        <v>0</v>
      </c>
      <c r="Y8" s="69">
        <f>+Departamento!X32</f>
        <v>0</v>
      </c>
      <c r="Z8" s="69">
        <f>+Departamento!Y32</f>
        <v>0</v>
      </c>
      <c r="AA8" s="69">
        <f>+Departamento!Z32</f>
        <v>0</v>
      </c>
      <c r="AB8" s="69">
        <f>+Departamento!AA32</f>
        <v>0</v>
      </c>
      <c r="AC8" s="69">
        <f>+Departamento!AB32</f>
        <v>51</v>
      </c>
      <c r="AD8" s="69">
        <f>+Departamento!AC32</f>
        <v>0</v>
      </c>
      <c r="AE8" s="6">
        <f t="shared" si="1"/>
        <v>51</v>
      </c>
    </row>
    <row r="9" spans="2:31" ht="20.25" customHeight="1" x14ac:dyDescent="0.25">
      <c r="B9" s="25">
        <v>5</v>
      </c>
      <c r="C9" s="58" t="s">
        <v>80</v>
      </c>
      <c r="D9" s="71">
        <f>+Departamento!C14</f>
        <v>86</v>
      </c>
      <c r="E9" s="71">
        <f>+Departamento!D14</f>
        <v>43</v>
      </c>
      <c r="F9" s="71">
        <f t="shared" si="0"/>
        <v>129</v>
      </c>
      <c r="G9" s="69">
        <f>+Departamento!F14</f>
        <v>0</v>
      </c>
      <c r="H9" s="69">
        <f>+Departamento!G14</f>
        <v>0</v>
      </c>
      <c r="I9" s="69">
        <f>+Departamento!H14</f>
        <v>0</v>
      </c>
      <c r="J9" s="69">
        <f>+Departamento!I14</f>
        <v>0</v>
      </c>
      <c r="K9" s="69">
        <f>+Departamento!J14</f>
        <v>0</v>
      </c>
      <c r="L9" s="69">
        <f>+Departamento!K14</f>
        <v>0</v>
      </c>
      <c r="M9" s="69">
        <f>+Departamento!L14</f>
        <v>0</v>
      </c>
      <c r="N9" s="69">
        <f>+Departamento!M14</f>
        <v>0</v>
      </c>
      <c r="O9" s="69">
        <f>+Departamento!N14</f>
        <v>0</v>
      </c>
      <c r="P9" s="69">
        <f>+Departamento!O14</f>
        <v>0</v>
      </c>
      <c r="Q9" s="69">
        <f>+Departamento!P14</f>
        <v>0</v>
      </c>
      <c r="R9" s="69">
        <f>+Departamento!Q14</f>
        <v>0</v>
      </c>
      <c r="S9" s="69">
        <f>+Departamento!R14</f>
        <v>0</v>
      </c>
      <c r="T9" s="69">
        <f>+Departamento!S14</f>
        <v>0</v>
      </c>
      <c r="U9" s="69">
        <f>+Departamento!T14</f>
        <v>0</v>
      </c>
      <c r="V9" s="69">
        <f>+Departamento!U14</f>
        <v>0</v>
      </c>
      <c r="W9" s="69">
        <f>+Departamento!V14</f>
        <v>0</v>
      </c>
      <c r="X9" s="69">
        <f>+Departamento!W14</f>
        <v>0</v>
      </c>
      <c r="Y9" s="69">
        <f>+Departamento!X14</f>
        <v>0</v>
      </c>
      <c r="Z9" s="69">
        <f>+Departamento!Y14</f>
        <v>0</v>
      </c>
      <c r="AA9" s="69">
        <f>+Departamento!Z14</f>
        <v>0</v>
      </c>
      <c r="AB9" s="69">
        <f>+Departamento!AA14</f>
        <v>0</v>
      </c>
      <c r="AC9" s="69">
        <f>+Departamento!AB14</f>
        <v>94</v>
      </c>
      <c r="AD9" s="69">
        <f>+Departamento!AC14</f>
        <v>35</v>
      </c>
      <c r="AE9" s="6">
        <f t="shared" si="1"/>
        <v>129</v>
      </c>
    </row>
    <row r="10" spans="2:31" ht="20.25" customHeight="1" x14ac:dyDescent="0.25">
      <c r="B10" s="25">
        <v>6</v>
      </c>
      <c r="C10" s="58" t="s">
        <v>73</v>
      </c>
      <c r="D10" s="71">
        <f>+Departamento!C146</f>
        <v>209</v>
      </c>
      <c r="E10" s="71">
        <f>+Departamento!D146</f>
        <v>311</v>
      </c>
      <c r="F10" s="71">
        <f t="shared" si="0"/>
        <v>520</v>
      </c>
      <c r="G10" s="69">
        <f>+Departamento!F146</f>
        <v>1</v>
      </c>
      <c r="H10" s="69">
        <f>+Departamento!G146</f>
        <v>0</v>
      </c>
      <c r="I10" s="69">
        <f>+Departamento!H146</f>
        <v>0</v>
      </c>
      <c r="J10" s="69">
        <f>+Departamento!I146</f>
        <v>0</v>
      </c>
      <c r="K10" s="69">
        <f>+Departamento!J146</f>
        <v>0</v>
      </c>
      <c r="L10" s="69">
        <f>+Departamento!K146</f>
        <v>0</v>
      </c>
      <c r="M10" s="69">
        <f>+Departamento!L146</f>
        <v>0</v>
      </c>
      <c r="N10" s="69">
        <f>+Departamento!M146</f>
        <v>0</v>
      </c>
      <c r="O10" s="69">
        <f>+Departamento!N146</f>
        <v>0</v>
      </c>
      <c r="P10" s="69">
        <f>+Departamento!O146</f>
        <v>3</v>
      </c>
      <c r="Q10" s="69">
        <f>+Departamento!P146</f>
        <v>41</v>
      </c>
      <c r="R10" s="69">
        <f>+Departamento!Q146</f>
        <v>0</v>
      </c>
      <c r="S10" s="69">
        <f>+Departamento!R146</f>
        <v>0</v>
      </c>
      <c r="T10" s="69">
        <f>+Departamento!S146</f>
        <v>0</v>
      </c>
      <c r="U10" s="69">
        <f>+Departamento!T146</f>
        <v>0</v>
      </c>
      <c r="V10" s="69">
        <f>+Departamento!U146</f>
        <v>0</v>
      </c>
      <c r="W10" s="69">
        <f>+Departamento!V146</f>
        <v>1</v>
      </c>
      <c r="X10" s="69">
        <f>+Departamento!W146</f>
        <v>0</v>
      </c>
      <c r="Y10" s="69">
        <f>+Departamento!X146</f>
        <v>0</v>
      </c>
      <c r="Z10" s="69">
        <f>+Departamento!Y146</f>
        <v>0</v>
      </c>
      <c r="AA10" s="69">
        <f>+Departamento!Z146</f>
        <v>0</v>
      </c>
      <c r="AB10" s="69">
        <f>+Departamento!AA146</f>
        <v>0</v>
      </c>
      <c r="AC10" s="69">
        <f>+Departamento!AB146</f>
        <v>474</v>
      </c>
      <c r="AD10" s="69">
        <f>+Departamento!AC146</f>
        <v>0</v>
      </c>
      <c r="AE10" s="6">
        <f t="shared" si="1"/>
        <v>520</v>
      </c>
    </row>
    <row r="11" spans="2:31" ht="20.25" customHeight="1" x14ac:dyDescent="0.25">
      <c r="B11" s="25">
        <v>7</v>
      </c>
      <c r="C11" s="58" t="s">
        <v>99</v>
      </c>
      <c r="D11" s="71">
        <f>+Departamento!C90</f>
        <v>47</v>
      </c>
      <c r="E11" s="71">
        <f>+Departamento!D90</f>
        <v>78</v>
      </c>
      <c r="F11" s="71">
        <f t="shared" si="0"/>
        <v>125</v>
      </c>
      <c r="G11" s="69">
        <f>+Departamento!F90</f>
        <v>0</v>
      </c>
      <c r="H11" s="69">
        <f>+Departamento!G90</f>
        <v>1</v>
      </c>
      <c r="I11" s="69">
        <f>+Departamento!H90</f>
        <v>0</v>
      </c>
      <c r="J11" s="69">
        <f>+Departamento!I90</f>
        <v>0</v>
      </c>
      <c r="K11" s="69">
        <f>+Departamento!J90</f>
        <v>0</v>
      </c>
      <c r="L11" s="69">
        <f>+Departamento!K90</f>
        <v>0</v>
      </c>
      <c r="M11" s="69">
        <f>+Departamento!L90</f>
        <v>0</v>
      </c>
      <c r="N11" s="69">
        <f>+Departamento!M90</f>
        <v>0</v>
      </c>
      <c r="O11" s="69">
        <f>+Departamento!N90</f>
        <v>0</v>
      </c>
      <c r="P11" s="69">
        <f>+Departamento!O90</f>
        <v>3</v>
      </c>
      <c r="Q11" s="69">
        <f>+Departamento!P90</f>
        <v>0</v>
      </c>
      <c r="R11" s="69">
        <f>+Departamento!Q90</f>
        <v>18</v>
      </c>
      <c r="S11" s="69">
        <f>+Departamento!R90</f>
        <v>0</v>
      </c>
      <c r="T11" s="69">
        <f>+Departamento!S90</f>
        <v>0</v>
      </c>
      <c r="U11" s="69">
        <f>+Departamento!T90</f>
        <v>0</v>
      </c>
      <c r="V11" s="69">
        <f>+Departamento!U90</f>
        <v>0</v>
      </c>
      <c r="W11" s="69">
        <f>+Departamento!V90</f>
        <v>0</v>
      </c>
      <c r="X11" s="69">
        <f>+Departamento!W90</f>
        <v>0</v>
      </c>
      <c r="Y11" s="69">
        <f>+Departamento!X90</f>
        <v>0</v>
      </c>
      <c r="Z11" s="69">
        <f>+Departamento!Y90</f>
        <v>0</v>
      </c>
      <c r="AA11" s="69">
        <f>+Departamento!Z90</f>
        <v>0</v>
      </c>
      <c r="AB11" s="69">
        <f>+Departamento!AA90</f>
        <v>0</v>
      </c>
      <c r="AC11" s="69">
        <f>+Departamento!AB90</f>
        <v>103</v>
      </c>
      <c r="AD11" s="69">
        <f>+Departamento!AC90</f>
        <v>0</v>
      </c>
      <c r="AE11" s="6">
        <f t="shared" si="1"/>
        <v>125</v>
      </c>
    </row>
    <row r="12" spans="2:31" ht="20.25" customHeight="1" x14ac:dyDescent="0.25">
      <c r="B12" s="25">
        <v>8</v>
      </c>
      <c r="C12" s="58" t="s">
        <v>81</v>
      </c>
      <c r="D12" s="71">
        <f>+Departamento!C19</f>
        <v>36</v>
      </c>
      <c r="E12" s="71">
        <f>+Departamento!D19</f>
        <v>56</v>
      </c>
      <c r="F12" s="71">
        <f t="shared" si="0"/>
        <v>92</v>
      </c>
      <c r="G12" s="69">
        <f>+Departamento!F19</f>
        <v>0</v>
      </c>
      <c r="H12" s="69">
        <f>+Departamento!G19</f>
        <v>0</v>
      </c>
      <c r="I12" s="69">
        <f>+Departamento!H19</f>
        <v>0</v>
      </c>
      <c r="J12" s="69">
        <f>+Departamento!I19</f>
        <v>0</v>
      </c>
      <c r="K12" s="69">
        <f>+Departamento!J19</f>
        <v>0</v>
      </c>
      <c r="L12" s="69">
        <f>+Departamento!K19</f>
        <v>0</v>
      </c>
      <c r="M12" s="69">
        <f>+Departamento!L19</f>
        <v>0</v>
      </c>
      <c r="N12" s="69">
        <f>+Departamento!M19</f>
        <v>0</v>
      </c>
      <c r="O12" s="69">
        <f>+Departamento!N19</f>
        <v>0</v>
      </c>
      <c r="P12" s="69">
        <f>+Departamento!O19</f>
        <v>15</v>
      </c>
      <c r="Q12" s="69">
        <f>+Departamento!P19</f>
        <v>0</v>
      </c>
      <c r="R12" s="69">
        <f>+Departamento!Q19</f>
        <v>0</v>
      </c>
      <c r="S12" s="69">
        <f>+Departamento!R19</f>
        <v>0</v>
      </c>
      <c r="T12" s="69">
        <f>+Departamento!S19</f>
        <v>0</v>
      </c>
      <c r="U12" s="69">
        <f>+Departamento!T19</f>
        <v>0</v>
      </c>
      <c r="V12" s="69">
        <f>+Departamento!U19</f>
        <v>0</v>
      </c>
      <c r="W12" s="69">
        <f>+Departamento!V19</f>
        <v>30</v>
      </c>
      <c r="X12" s="69">
        <f>+Departamento!W19</f>
        <v>0</v>
      </c>
      <c r="Y12" s="69">
        <f>+Departamento!X19</f>
        <v>0</v>
      </c>
      <c r="Z12" s="69">
        <f>+Departamento!Y19</f>
        <v>0</v>
      </c>
      <c r="AA12" s="69">
        <f>+Departamento!Z19</f>
        <v>0</v>
      </c>
      <c r="AB12" s="69">
        <f>+Departamento!AA19</f>
        <v>0</v>
      </c>
      <c r="AC12" s="69">
        <f>+Departamento!AB19</f>
        <v>45</v>
      </c>
      <c r="AD12" s="69">
        <f>+Departamento!AC19</f>
        <v>1</v>
      </c>
      <c r="AE12" s="6">
        <f t="shared" si="1"/>
        <v>91</v>
      </c>
    </row>
    <row r="13" spans="2:31" ht="20.25" customHeight="1" x14ac:dyDescent="0.25">
      <c r="B13" s="25">
        <v>9</v>
      </c>
      <c r="C13" s="58" t="s">
        <v>111</v>
      </c>
      <c r="D13" s="71">
        <f>+Departamento!C113</f>
        <v>97</v>
      </c>
      <c r="E13" s="71">
        <f>+Departamento!D113</f>
        <v>147</v>
      </c>
      <c r="F13" s="67">
        <f t="shared" si="0"/>
        <v>244</v>
      </c>
      <c r="G13" s="69">
        <f>+Departamento!F113</f>
        <v>0</v>
      </c>
      <c r="H13" s="69">
        <f>+Departamento!G113</f>
        <v>0</v>
      </c>
      <c r="I13" s="69">
        <f>+Departamento!H113</f>
        <v>0</v>
      </c>
      <c r="J13" s="69">
        <f>+Departamento!I113</f>
        <v>0</v>
      </c>
      <c r="K13" s="69">
        <f>+Departamento!J113</f>
        <v>0</v>
      </c>
      <c r="L13" s="69">
        <f>+Departamento!K113</f>
        <v>0</v>
      </c>
      <c r="M13" s="69">
        <f>+Departamento!L113</f>
        <v>0</v>
      </c>
      <c r="N13" s="69">
        <f>+Departamento!M113</f>
        <v>0</v>
      </c>
      <c r="O13" s="69">
        <f>+Departamento!N113</f>
        <v>0</v>
      </c>
      <c r="P13" s="69">
        <f>+Departamento!O113</f>
        <v>0</v>
      </c>
      <c r="Q13" s="69">
        <f>+Departamento!P113</f>
        <v>0</v>
      </c>
      <c r="R13" s="69">
        <f>+Departamento!Q113</f>
        <v>0</v>
      </c>
      <c r="S13" s="69">
        <f>+Departamento!R113</f>
        <v>0</v>
      </c>
      <c r="T13" s="69">
        <f>+Departamento!S113</f>
        <v>0</v>
      </c>
      <c r="U13" s="69">
        <f>+Departamento!T113</f>
        <v>0</v>
      </c>
      <c r="V13" s="69">
        <f>+Departamento!U113</f>
        <v>0</v>
      </c>
      <c r="W13" s="69">
        <f>+Departamento!V113</f>
        <v>0</v>
      </c>
      <c r="X13" s="69">
        <f>+Departamento!W113</f>
        <v>0</v>
      </c>
      <c r="Y13" s="69">
        <f>+Departamento!X113</f>
        <v>0</v>
      </c>
      <c r="Z13" s="69">
        <f>+Departamento!Y113</f>
        <v>0</v>
      </c>
      <c r="AA13" s="69">
        <f>+Departamento!Z113</f>
        <v>0</v>
      </c>
      <c r="AB13" s="69">
        <f>+Departamento!AA113</f>
        <v>0</v>
      </c>
      <c r="AC13" s="69">
        <f>+Departamento!AB113</f>
        <v>244</v>
      </c>
      <c r="AD13" s="69">
        <f>+Departamento!AC113</f>
        <v>0</v>
      </c>
      <c r="AE13" s="6">
        <v>246</v>
      </c>
    </row>
    <row r="14" spans="2:31" ht="20.25" customHeight="1" x14ac:dyDescent="0.25">
      <c r="B14" s="25">
        <v>10</v>
      </c>
      <c r="C14" s="58" t="s">
        <v>97</v>
      </c>
      <c r="D14" s="71">
        <f>+Departamento!C101</f>
        <v>147</v>
      </c>
      <c r="E14" s="71">
        <f>+Departamento!D101</f>
        <v>168</v>
      </c>
      <c r="F14" s="67">
        <f t="shared" si="0"/>
        <v>315</v>
      </c>
      <c r="G14" s="69">
        <f>+Departamento!F101</f>
        <v>0</v>
      </c>
      <c r="H14" s="69">
        <f>+Departamento!G101</f>
        <v>0</v>
      </c>
      <c r="I14" s="69">
        <f>+Departamento!H101</f>
        <v>0</v>
      </c>
      <c r="J14" s="69">
        <f>+Departamento!I101</f>
        <v>0</v>
      </c>
      <c r="K14" s="69">
        <f>+Departamento!J101</f>
        <v>0</v>
      </c>
      <c r="L14" s="69">
        <f>+Departamento!K101</f>
        <v>0</v>
      </c>
      <c r="M14" s="69">
        <f>+Departamento!L101</f>
        <v>0</v>
      </c>
      <c r="N14" s="69">
        <f>+Departamento!M101</f>
        <v>0</v>
      </c>
      <c r="O14" s="69">
        <f>+Departamento!N101</f>
        <v>0</v>
      </c>
      <c r="P14" s="69">
        <f>+Departamento!O101</f>
        <v>0</v>
      </c>
      <c r="Q14" s="69">
        <f>+Departamento!P101</f>
        <v>0</v>
      </c>
      <c r="R14" s="69">
        <f>+Departamento!Q101</f>
        <v>0</v>
      </c>
      <c r="S14" s="69">
        <f>+Departamento!R101</f>
        <v>0</v>
      </c>
      <c r="T14" s="69">
        <f>+Departamento!S101</f>
        <v>0</v>
      </c>
      <c r="U14" s="69">
        <f>+Departamento!T101</f>
        <v>0</v>
      </c>
      <c r="V14" s="69">
        <f>+Departamento!U101</f>
        <v>0</v>
      </c>
      <c r="W14" s="69">
        <f>+Departamento!V101</f>
        <v>0</v>
      </c>
      <c r="X14" s="69">
        <f>+Departamento!W101</f>
        <v>0</v>
      </c>
      <c r="Y14" s="69">
        <f>+Departamento!X101</f>
        <v>0</v>
      </c>
      <c r="Z14" s="69">
        <f>+Departamento!Y101</f>
        <v>0</v>
      </c>
      <c r="AA14" s="69">
        <f>+Departamento!Z101</f>
        <v>0</v>
      </c>
      <c r="AB14" s="69">
        <f>+Departamento!AA101</f>
        <v>0</v>
      </c>
      <c r="AC14" s="69">
        <f>+Departamento!AB101</f>
        <v>315</v>
      </c>
      <c r="AD14" s="69">
        <f>+Departamento!AC101</f>
        <v>0</v>
      </c>
      <c r="AE14" s="6">
        <f t="shared" si="1"/>
        <v>315</v>
      </c>
    </row>
    <row r="15" spans="2:31" ht="20.25" customHeight="1" x14ac:dyDescent="0.25">
      <c r="B15" s="25">
        <v>11</v>
      </c>
      <c r="C15" s="58" t="s">
        <v>108</v>
      </c>
      <c r="D15" s="71">
        <f>+Departamento!C118</f>
        <v>38</v>
      </c>
      <c r="E15" s="71">
        <f>+Departamento!D118</f>
        <v>37</v>
      </c>
      <c r="F15" s="67">
        <f t="shared" si="0"/>
        <v>75</v>
      </c>
      <c r="G15" s="69">
        <f>+Departamento!F118</f>
        <v>0</v>
      </c>
      <c r="H15" s="69">
        <f>+Departamento!G118</f>
        <v>0</v>
      </c>
      <c r="I15" s="69">
        <f>+Departamento!H118</f>
        <v>0</v>
      </c>
      <c r="J15" s="69">
        <f>+Departamento!I118</f>
        <v>0</v>
      </c>
      <c r="K15" s="69">
        <f>+Departamento!J118</f>
        <v>0</v>
      </c>
      <c r="L15" s="69">
        <f>+Departamento!K118</f>
        <v>0</v>
      </c>
      <c r="M15" s="69">
        <f>+Departamento!L118</f>
        <v>0</v>
      </c>
      <c r="N15" s="69">
        <f>+Departamento!M118</f>
        <v>0</v>
      </c>
      <c r="O15" s="69">
        <f>+Departamento!N118</f>
        <v>0</v>
      </c>
      <c r="P15" s="69">
        <f>+Departamento!O118</f>
        <v>47</v>
      </c>
      <c r="Q15" s="69">
        <f>+Departamento!P118</f>
        <v>0</v>
      </c>
      <c r="R15" s="69">
        <f>+Departamento!Q118</f>
        <v>13</v>
      </c>
      <c r="S15" s="69">
        <f>+Departamento!R118</f>
        <v>0</v>
      </c>
      <c r="T15" s="69">
        <f>+Departamento!S118</f>
        <v>0</v>
      </c>
      <c r="U15" s="69">
        <f>+Departamento!T118</f>
        <v>0</v>
      </c>
      <c r="V15" s="69">
        <f>+Departamento!U118</f>
        <v>0</v>
      </c>
      <c r="W15" s="69">
        <f>+Departamento!V118</f>
        <v>0</v>
      </c>
      <c r="X15" s="69">
        <f>+Departamento!W118</f>
        <v>0</v>
      </c>
      <c r="Y15" s="69">
        <f>+Departamento!X118</f>
        <v>0</v>
      </c>
      <c r="Z15" s="69">
        <f>+Departamento!Y118</f>
        <v>0</v>
      </c>
      <c r="AA15" s="69">
        <f>+Departamento!Z118</f>
        <v>0</v>
      </c>
      <c r="AB15" s="69">
        <f>+Departamento!AA118</f>
        <v>0</v>
      </c>
      <c r="AC15" s="69">
        <f>+Departamento!AB118</f>
        <v>15</v>
      </c>
      <c r="AD15" s="69">
        <f>+Departamento!AC118</f>
        <v>0</v>
      </c>
      <c r="AE15" s="6">
        <f t="shared" si="1"/>
        <v>75</v>
      </c>
    </row>
    <row r="16" spans="2:31" ht="20.25" customHeight="1" x14ac:dyDescent="0.25">
      <c r="B16" s="25">
        <v>12</v>
      </c>
      <c r="C16" s="58" t="s">
        <v>79</v>
      </c>
      <c r="D16" s="71">
        <f>+Departamento!C66</f>
        <v>10</v>
      </c>
      <c r="E16" s="71">
        <f>+Departamento!D66</f>
        <v>21</v>
      </c>
      <c r="F16" s="67">
        <f t="shared" si="0"/>
        <v>31</v>
      </c>
      <c r="G16" s="69">
        <f>+Departamento!F66</f>
        <v>0</v>
      </c>
      <c r="H16" s="69">
        <f>+Departamento!G66</f>
        <v>0</v>
      </c>
      <c r="I16" s="69">
        <f>+Departamento!H66</f>
        <v>0</v>
      </c>
      <c r="J16" s="69">
        <f>+Departamento!I66</f>
        <v>0</v>
      </c>
      <c r="K16" s="69">
        <f>+Departamento!J66</f>
        <v>0</v>
      </c>
      <c r="L16" s="69">
        <f>+Departamento!K66</f>
        <v>0</v>
      </c>
      <c r="M16" s="69">
        <f>+Departamento!L66</f>
        <v>0</v>
      </c>
      <c r="N16" s="69">
        <f>+Departamento!M66</f>
        <v>0</v>
      </c>
      <c r="O16" s="69">
        <f>+Departamento!N66</f>
        <v>0</v>
      </c>
      <c r="P16" s="69">
        <f>+Departamento!O66</f>
        <v>0</v>
      </c>
      <c r="Q16" s="69">
        <f>+Departamento!P66</f>
        <v>0</v>
      </c>
      <c r="R16" s="69">
        <f>+Departamento!Q66</f>
        <v>0</v>
      </c>
      <c r="S16" s="69">
        <f>+Departamento!R66</f>
        <v>0</v>
      </c>
      <c r="T16" s="69">
        <f>+Departamento!S66</f>
        <v>0</v>
      </c>
      <c r="U16" s="69">
        <f>+Departamento!T66</f>
        <v>0</v>
      </c>
      <c r="V16" s="69">
        <f>+Departamento!U66</f>
        <v>0</v>
      </c>
      <c r="W16" s="69">
        <f>+Departamento!V66</f>
        <v>0</v>
      </c>
      <c r="X16" s="69">
        <f>+Departamento!W66</f>
        <v>30</v>
      </c>
      <c r="Y16" s="69">
        <f>+Departamento!X66</f>
        <v>0</v>
      </c>
      <c r="Z16" s="69">
        <f>+Departamento!Y66</f>
        <v>0</v>
      </c>
      <c r="AA16" s="69">
        <f>+Departamento!Z66</f>
        <v>0</v>
      </c>
      <c r="AB16" s="69">
        <f>+Departamento!AA66</f>
        <v>0</v>
      </c>
      <c r="AC16" s="69">
        <f>+Departamento!AB66</f>
        <v>1</v>
      </c>
      <c r="AD16" s="69">
        <f>+Departamento!AC66</f>
        <v>0</v>
      </c>
      <c r="AE16" s="6">
        <f t="shared" si="1"/>
        <v>31</v>
      </c>
    </row>
    <row r="17" spans="2:31" ht="20.25" customHeight="1" x14ac:dyDescent="0.25">
      <c r="B17" s="25">
        <v>13</v>
      </c>
      <c r="C17" s="58" t="s">
        <v>61</v>
      </c>
      <c r="D17" s="71">
        <f>+Departamento!C38</f>
        <v>89</v>
      </c>
      <c r="E17" s="71">
        <f>+Departamento!D38</f>
        <v>100</v>
      </c>
      <c r="F17" s="67">
        <f t="shared" si="0"/>
        <v>189</v>
      </c>
      <c r="G17" s="69">
        <f>+Departamento!F38</f>
        <v>0</v>
      </c>
      <c r="H17" s="69">
        <f>+Departamento!G38</f>
        <v>0</v>
      </c>
      <c r="I17" s="69">
        <f>+Departamento!H38</f>
        <v>0</v>
      </c>
      <c r="J17" s="69">
        <f>+Departamento!I38</f>
        <v>0</v>
      </c>
      <c r="K17" s="69">
        <f>+Departamento!J38</f>
        <v>0</v>
      </c>
      <c r="L17" s="69">
        <f>+Departamento!K38</f>
        <v>0</v>
      </c>
      <c r="M17" s="69">
        <f>+Departamento!L38</f>
        <v>0</v>
      </c>
      <c r="N17" s="69">
        <f>+Departamento!M38</f>
        <v>0</v>
      </c>
      <c r="O17" s="69">
        <f>+Departamento!N38</f>
        <v>0</v>
      </c>
      <c r="P17" s="69">
        <f>+Departamento!O38</f>
        <v>0</v>
      </c>
      <c r="Q17" s="69">
        <f>+Departamento!P38</f>
        <v>0</v>
      </c>
      <c r="R17" s="69">
        <f>+Departamento!Q38</f>
        <v>0</v>
      </c>
      <c r="S17" s="69">
        <f>+Departamento!R38</f>
        <v>0</v>
      </c>
      <c r="T17" s="69">
        <f>+Departamento!S38</f>
        <v>0</v>
      </c>
      <c r="U17" s="69">
        <f>+Departamento!T38</f>
        <v>0</v>
      </c>
      <c r="V17" s="69">
        <f>+Departamento!U38</f>
        <v>0</v>
      </c>
      <c r="W17" s="69">
        <f>+Departamento!V38</f>
        <v>0</v>
      </c>
      <c r="X17" s="69">
        <f>+Departamento!W38</f>
        <v>0</v>
      </c>
      <c r="Y17" s="69">
        <f>+Departamento!X38</f>
        <v>0</v>
      </c>
      <c r="Z17" s="69">
        <f>+Departamento!Y38</f>
        <v>0</v>
      </c>
      <c r="AA17" s="69">
        <f>+Departamento!Z38</f>
        <v>0</v>
      </c>
      <c r="AB17" s="69">
        <f>+Departamento!AA38</f>
        <v>0</v>
      </c>
      <c r="AC17" s="69">
        <f>+Departamento!AB38</f>
        <v>187</v>
      </c>
      <c r="AD17" s="69">
        <f>+Departamento!AC38</f>
        <v>2</v>
      </c>
      <c r="AE17" s="6">
        <f t="shared" si="1"/>
        <v>189</v>
      </c>
    </row>
    <row r="18" spans="2:31" ht="20.25" customHeight="1" x14ac:dyDescent="0.25">
      <c r="B18" s="25">
        <v>14</v>
      </c>
      <c r="C18" s="66" t="s">
        <v>126</v>
      </c>
      <c r="D18" s="71">
        <f>+Departamento!C72</f>
        <v>47</v>
      </c>
      <c r="E18" s="71">
        <f>+Departamento!D72</f>
        <v>111</v>
      </c>
      <c r="F18" s="67">
        <f t="shared" si="0"/>
        <v>158</v>
      </c>
      <c r="G18" s="69">
        <f>+Departamento!F72</f>
        <v>0</v>
      </c>
      <c r="H18" s="69">
        <f>+Departamento!G72</f>
        <v>0</v>
      </c>
      <c r="I18" s="69">
        <f>+Departamento!H72</f>
        <v>0</v>
      </c>
      <c r="J18" s="69">
        <f>+Departamento!I72</f>
        <v>0</v>
      </c>
      <c r="K18" s="69">
        <f>+Departamento!J72</f>
        <v>0</v>
      </c>
      <c r="L18" s="69">
        <f>+Departamento!K74</f>
        <v>0</v>
      </c>
      <c r="M18" s="70">
        <f>+Departamento!L21</f>
        <v>0</v>
      </c>
      <c r="N18" s="69">
        <f>+Departamento!M75</f>
        <v>0</v>
      </c>
      <c r="O18" s="70">
        <f>+Departamento!N21</f>
        <v>0</v>
      </c>
      <c r="P18" s="69">
        <f>+Departamento!O72</f>
        <v>0</v>
      </c>
      <c r="Q18" s="69">
        <f>+Departamento!P72</f>
        <v>47</v>
      </c>
      <c r="R18" s="69">
        <f>+Departamento!Q72</f>
        <v>0</v>
      </c>
      <c r="S18" s="70">
        <f>+Departamento!R21</f>
        <v>0</v>
      </c>
      <c r="T18" s="69">
        <f>+Departamento!S72</f>
        <v>0</v>
      </c>
      <c r="U18" s="70">
        <f>+Departamento!T21</f>
        <v>0</v>
      </c>
      <c r="V18" s="69">
        <f>+Departamento!U75</f>
        <v>0</v>
      </c>
      <c r="W18" s="69">
        <f>+Departamento!V72</f>
        <v>0</v>
      </c>
      <c r="X18" s="69">
        <f>+Departamento!W72</f>
        <v>0</v>
      </c>
      <c r="Y18" s="69">
        <f>+Departamento!X72</f>
        <v>0</v>
      </c>
      <c r="Z18" s="69">
        <f>+Departamento!Y72</f>
        <v>0</v>
      </c>
      <c r="AA18" s="69">
        <f>+Departamento!Z72</f>
        <v>0</v>
      </c>
      <c r="AB18" s="69">
        <f>+Departamento!AA72</f>
        <v>0</v>
      </c>
      <c r="AC18" s="69">
        <f>+Departamento!AB72</f>
        <v>111</v>
      </c>
      <c r="AD18" s="69">
        <f>+Departamento!AC72</f>
        <v>0</v>
      </c>
      <c r="AE18" s="6">
        <f t="shared" si="1"/>
        <v>158</v>
      </c>
    </row>
    <row r="19" spans="2:31" ht="20.25" customHeight="1" x14ac:dyDescent="0.25">
      <c r="B19" s="25">
        <v>15</v>
      </c>
      <c r="C19" s="58" t="s">
        <v>64</v>
      </c>
      <c r="D19" s="71">
        <f>+Departamento!C46</f>
        <v>99</v>
      </c>
      <c r="E19" s="71">
        <f>+Departamento!D46</f>
        <v>138</v>
      </c>
      <c r="F19" s="67">
        <f t="shared" si="0"/>
        <v>237</v>
      </c>
      <c r="G19" s="69">
        <f>+Departamento!F46</f>
        <v>0</v>
      </c>
      <c r="H19" s="69">
        <f>+Departamento!G46</f>
        <v>0</v>
      </c>
      <c r="I19" s="69">
        <f>+Departamento!H46</f>
        <v>0</v>
      </c>
      <c r="J19" s="69">
        <f>+Departamento!I46</f>
        <v>0</v>
      </c>
      <c r="K19" s="69">
        <f>+Departamento!J46</f>
        <v>0</v>
      </c>
      <c r="L19" s="69">
        <f>+Departamento!K46</f>
        <v>0</v>
      </c>
      <c r="M19" s="69">
        <f>+Departamento!L46</f>
        <v>0</v>
      </c>
      <c r="N19" s="69">
        <f>+Departamento!M46</f>
        <v>0</v>
      </c>
      <c r="O19" s="69">
        <f>+Departamento!N46</f>
        <v>0</v>
      </c>
      <c r="P19" s="69">
        <f>+Departamento!O46</f>
        <v>0</v>
      </c>
      <c r="Q19" s="69">
        <f>+Departamento!P46</f>
        <v>0</v>
      </c>
      <c r="R19" s="69">
        <f>+Departamento!Q46</f>
        <v>45</v>
      </c>
      <c r="S19" s="69">
        <f>+Departamento!R46</f>
        <v>0</v>
      </c>
      <c r="T19" s="69">
        <f>+Departamento!S46</f>
        <v>0</v>
      </c>
      <c r="U19" s="69">
        <f>+Departamento!T46</f>
        <v>0</v>
      </c>
      <c r="V19" s="69">
        <f>+Departamento!U46</f>
        <v>0</v>
      </c>
      <c r="W19" s="69">
        <f>+Departamento!V46</f>
        <v>0</v>
      </c>
      <c r="X19" s="69">
        <f>+Departamento!W46</f>
        <v>0</v>
      </c>
      <c r="Y19" s="69">
        <f>+Departamento!X46</f>
        <v>0</v>
      </c>
      <c r="Z19" s="69">
        <f>+Departamento!Y46</f>
        <v>0</v>
      </c>
      <c r="AA19" s="69">
        <f>+Departamento!Z46</f>
        <v>0</v>
      </c>
      <c r="AB19" s="69">
        <f>+Departamento!AA46</f>
        <v>0</v>
      </c>
      <c r="AC19" s="69">
        <f>+Departamento!AB46</f>
        <v>192</v>
      </c>
      <c r="AD19" s="69">
        <f>+Departamento!AC46</f>
        <v>0</v>
      </c>
      <c r="AE19" s="6">
        <f t="shared" si="1"/>
        <v>237</v>
      </c>
    </row>
    <row r="20" spans="2:31" ht="20.25" customHeight="1" x14ac:dyDescent="0.25">
      <c r="B20" s="25">
        <v>16</v>
      </c>
      <c r="C20" s="58" t="s">
        <v>113</v>
      </c>
      <c r="D20" s="71">
        <f>+Departamento!C124</f>
        <v>58</v>
      </c>
      <c r="E20" s="71">
        <f>+Departamento!D124</f>
        <v>79</v>
      </c>
      <c r="F20" s="67">
        <f t="shared" si="0"/>
        <v>137</v>
      </c>
      <c r="G20" s="69">
        <f>+Departamento!F124</f>
        <v>0</v>
      </c>
      <c r="H20" s="69">
        <f>+Departamento!G124</f>
        <v>0</v>
      </c>
      <c r="I20" s="69">
        <f>+Departamento!H124</f>
        <v>0</v>
      </c>
      <c r="J20" s="69">
        <f>+Departamento!I124</f>
        <v>0</v>
      </c>
      <c r="K20" s="69">
        <f>+Departamento!J124</f>
        <v>0</v>
      </c>
      <c r="L20" s="69">
        <f>+Departamento!K124</f>
        <v>0</v>
      </c>
      <c r="M20" s="69">
        <f>+Departamento!L124</f>
        <v>0</v>
      </c>
      <c r="N20" s="69">
        <f>+Departamento!M124</f>
        <v>0</v>
      </c>
      <c r="O20" s="69">
        <f>+Departamento!N124</f>
        <v>0</v>
      </c>
      <c r="P20" s="69">
        <f>+Departamento!O124</f>
        <v>0</v>
      </c>
      <c r="Q20" s="69">
        <f>+Departamento!P124</f>
        <v>0</v>
      </c>
      <c r="R20" s="69">
        <f>+Departamento!Q124</f>
        <v>0</v>
      </c>
      <c r="S20" s="69">
        <f>+Departamento!R124</f>
        <v>0</v>
      </c>
      <c r="T20" s="69">
        <f>+Departamento!S124</f>
        <v>0</v>
      </c>
      <c r="U20" s="69">
        <f>+Departamento!T124</f>
        <v>0</v>
      </c>
      <c r="V20" s="69">
        <f>+Departamento!U124</f>
        <v>0</v>
      </c>
      <c r="W20" s="69">
        <f>+Departamento!V124</f>
        <v>0</v>
      </c>
      <c r="X20" s="69">
        <f>+Departamento!W124</f>
        <v>0</v>
      </c>
      <c r="Y20" s="69">
        <f>+Departamento!X124</f>
        <v>0</v>
      </c>
      <c r="Z20" s="69">
        <f>+Departamento!Y124</f>
        <v>0</v>
      </c>
      <c r="AA20" s="69">
        <f>+Departamento!Z124</f>
        <v>0</v>
      </c>
      <c r="AB20" s="69">
        <f>+Departamento!AA124</f>
        <v>0</v>
      </c>
      <c r="AC20" s="69">
        <f>+Departamento!AB124</f>
        <v>137</v>
      </c>
      <c r="AD20" s="69">
        <f>+Departamento!AC124</f>
        <v>0</v>
      </c>
      <c r="AE20" s="6">
        <f t="shared" si="1"/>
        <v>137</v>
      </c>
    </row>
    <row r="21" spans="2:31" ht="20.25" customHeight="1" x14ac:dyDescent="0.25">
      <c r="B21" s="25">
        <v>17</v>
      </c>
      <c r="C21" s="58" t="s">
        <v>83</v>
      </c>
      <c r="D21" s="71">
        <f>+Departamento!C24</f>
        <v>32</v>
      </c>
      <c r="E21" s="71">
        <f>+Departamento!D24</f>
        <v>67</v>
      </c>
      <c r="F21" s="67">
        <f t="shared" si="0"/>
        <v>99</v>
      </c>
      <c r="G21" s="69">
        <f>+Departamento!F24</f>
        <v>0</v>
      </c>
      <c r="H21" s="69">
        <f>+Departamento!G24</f>
        <v>0</v>
      </c>
      <c r="I21" s="69">
        <f>+Departamento!H24</f>
        <v>0</v>
      </c>
      <c r="J21" s="69">
        <f>+Departamento!I24</f>
        <v>0</v>
      </c>
      <c r="K21" s="69">
        <f>+Departamento!J24</f>
        <v>0</v>
      </c>
      <c r="L21" s="69">
        <f>+Departamento!K24</f>
        <v>0</v>
      </c>
      <c r="M21" s="69">
        <f>+Departamento!L24</f>
        <v>0</v>
      </c>
      <c r="N21" s="69">
        <f>+Departamento!M24</f>
        <v>0</v>
      </c>
      <c r="O21" s="69">
        <f>+Departamento!N24</f>
        <v>0</v>
      </c>
      <c r="P21" s="69">
        <f>+Departamento!O24</f>
        <v>11</v>
      </c>
      <c r="Q21" s="69">
        <f>+Departamento!P24</f>
        <v>49</v>
      </c>
      <c r="R21" s="69">
        <f>+Departamento!Q24</f>
        <v>0</v>
      </c>
      <c r="S21" s="69">
        <f>+Departamento!R24</f>
        <v>0</v>
      </c>
      <c r="T21" s="69">
        <f>+Departamento!S24</f>
        <v>0</v>
      </c>
      <c r="U21" s="69">
        <f>+Departamento!T24</f>
        <v>0</v>
      </c>
      <c r="V21" s="69">
        <f>+Departamento!U24</f>
        <v>0</v>
      </c>
      <c r="W21" s="69">
        <f>+Departamento!V24</f>
        <v>0</v>
      </c>
      <c r="X21" s="69">
        <f>+Departamento!W24</f>
        <v>0</v>
      </c>
      <c r="Y21" s="69">
        <f>+Departamento!X24</f>
        <v>0</v>
      </c>
      <c r="Z21" s="69">
        <f>+Departamento!Y24</f>
        <v>0</v>
      </c>
      <c r="AA21" s="69">
        <f>+Departamento!Z24</f>
        <v>31</v>
      </c>
      <c r="AB21" s="69">
        <f>+Departamento!AA24</f>
        <v>0</v>
      </c>
      <c r="AC21" s="69">
        <f>+Departamento!AB24</f>
        <v>7</v>
      </c>
      <c r="AD21" s="69">
        <f>+Departamento!AC24</f>
        <v>1</v>
      </c>
      <c r="AE21" s="6">
        <f t="shared" si="1"/>
        <v>99</v>
      </c>
    </row>
    <row r="22" spans="2:31" ht="20.25" customHeight="1" x14ac:dyDescent="0.25">
      <c r="B22" s="25">
        <v>18</v>
      </c>
      <c r="C22" s="58" t="s">
        <v>60</v>
      </c>
      <c r="D22" s="71">
        <f>+Departamento!C49</f>
        <v>15</v>
      </c>
      <c r="E22" s="71">
        <f>+Departamento!D49</f>
        <v>8</v>
      </c>
      <c r="F22" s="67">
        <f t="shared" si="0"/>
        <v>23</v>
      </c>
      <c r="G22" s="69">
        <f>+Departamento!F49</f>
        <v>0</v>
      </c>
      <c r="H22" s="69">
        <f>+Departamento!G49</f>
        <v>0</v>
      </c>
      <c r="I22" s="69">
        <f>+Departamento!H49</f>
        <v>0</v>
      </c>
      <c r="J22" s="69">
        <f>+Departamento!I49</f>
        <v>0</v>
      </c>
      <c r="K22" s="69">
        <f>+Departamento!J49</f>
        <v>0</v>
      </c>
      <c r="L22" s="69">
        <f>+Departamento!K49</f>
        <v>0</v>
      </c>
      <c r="M22" s="69">
        <f>+Departamento!L49</f>
        <v>0</v>
      </c>
      <c r="N22" s="69">
        <f>+Departamento!M49</f>
        <v>0</v>
      </c>
      <c r="O22" s="69">
        <f>+Departamento!N49</f>
        <v>0</v>
      </c>
      <c r="P22" s="69">
        <f>+Departamento!O49</f>
        <v>0</v>
      </c>
      <c r="Q22" s="69">
        <f>+Departamento!P49</f>
        <v>0</v>
      </c>
      <c r="R22" s="69">
        <f>+Departamento!Q49</f>
        <v>0</v>
      </c>
      <c r="S22" s="69">
        <f>+Departamento!R49</f>
        <v>0</v>
      </c>
      <c r="T22" s="69">
        <f>+Departamento!S49</f>
        <v>0</v>
      </c>
      <c r="U22" s="69">
        <f>+Departamento!T49</f>
        <v>0</v>
      </c>
      <c r="V22" s="69">
        <f>+Departamento!U49</f>
        <v>0</v>
      </c>
      <c r="W22" s="69">
        <f>+Departamento!V49</f>
        <v>0</v>
      </c>
      <c r="X22" s="69">
        <f>+Departamento!W49</f>
        <v>0</v>
      </c>
      <c r="Y22" s="69">
        <f>+Departamento!X49</f>
        <v>0</v>
      </c>
      <c r="Z22" s="69">
        <f>+Departamento!Y49</f>
        <v>0</v>
      </c>
      <c r="AA22" s="69">
        <f>+Departamento!Z49</f>
        <v>0</v>
      </c>
      <c r="AB22" s="69">
        <f>+Departamento!AA49</f>
        <v>0</v>
      </c>
      <c r="AC22" s="69">
        <f>+Departamento!AB49</f>
        <v>23</v>
      </c>
      <c r="AD22" s="69">
        <f>+Departamento!AC49</f>
        <v>0</v>
      </c>
      <c r="AE22" s="6">
        <f t="shared" si="1"/>
        <v>23</v>
      </c>
    </row>
    <row r="23" spans="2:31" ht="20.25" customHeight="1" x14ac:dyDescent="0.25">
      <c r="B23" s="25">
        <v>19</v>
      </c>
      <c r="C23" s="66" t="s">
        <v>76</v>
      </c>
      <c r="D23" s="71">
        <f>+Departamento!C80</f>
        <v>156</v>
      </c>
      <c r="E23" s="71">
        <f>+Departamento!D80</f>
        <v>153</v>
      </c>
      <c r="F23" s="67">
        <f t="shared" si="0"/>
        <v>309</v>
      </c>
      <c r="G23" s="69">
        <f>+Departamento!F80</f>
        <v>0</v>
      </c>
      <c r="H23" s="69">
        <f>+Departamento!G80</f>
        <v>0</v>
      </c>
      <c r="I23" s="69">
        <f>+Departamento!H80</f>
        <v>0</v>
      </c>
      <c r="J23" s="69">
        <f>+Departamento!I80</f>
        <v>0</v>
      </c>
      <c r="K23" s="69">
        <f>+Departamento!J80</f>
        <v>0</v>
      </c>
      <c r="L23" s="69">
        <f>+Departamento!K80</f>
        <v>0</v>
      </c>
      <c r="M23" s="69">
        <f>+Departamento!L80</f>
        <v>0</v>
      </c>
      <c r="N23" s="69">
        <f>+Departamento!M80</f>
        <v>0</v>
      </c>
      <c r="O23" s="69">
        <f>+Departamento!N80</f>
        <v>0</v>
      </c>
      <c r="P23" s="69">
        <f>+Departamento!O80</f>
        <v>0</v>
      </c>
      <c r="Q23" s="69">
        <f>+Departamento!P80</f>
        <v>0</v>
      </c>
      <c r="R23" s="69">
        <f>+Departamento!Q80</f>
        <v>0</v>
      </c>
      <c r="S23" s="69">
        <f>+Departamento!R80</f>
        <v>0</v>
      </c>
      <c r="T23" s="69">
        <f>+Departamento!S80</f>
        <v>0</v>
      </c>
      <c r="U23" s="69">
        <f>+Departamento!T80</f>
        <v>0</v>
      </c>
      <c r="V23" s="69">
        <f>+Departamento!U80</f>
        <v>0</v>
      </c>
      <c r="W23" s="69">
        <f>+Departamento!V80</f>
        <v>0</v>
      </c>
      <c r="X23" s="69">
        <f>+Departamento!W80</f>
        <v>0</v>
      </c>
      <c r="Y23" s="69">
        <f>+Departamento!X80</f>
        <v>0</v>
      </c>
      <c r="Z23" s="69">
        <f>+Departamento!Y80</f>
        <v>0</v>
      </c>
      <c r="AA23" s="69">
        <f>+Departamento!Z80</f>
        <v>0</v>
      </c>
      <c r="AB23" s="69">
        <f>+Departamento!AA80</f>
        <v>0</v>
      </c>
      <c r="AC23" s="69">
        <f>+Departamento!AB80</f>
        <v>309</v>
      </c>
      <c r="AD23" s="69">
        <f>+Departamento!AC80</f>
        <v>0</v>
      </c>
      <c r="AE23" s="6">
        <f t="shared" si="1"/>
        <v>309</v>
      </c>
    </row>
    <row r="24" spans="2:31" s="1" customFormat="1" ht="20.25" customHeight="1" x14ac:dyDescent="0.25">
      <c r="B24" s="76" t="s">
        <v>58</v>
      </c>
      <c r="C24" s="76"/>
      <c r="D24" s="11">
        <f>SUM(D5:D23)</f>
        <v>1336</v>
      </c>
      <c r="E24" s="11">
        <f>SUM(E5:E23)</f>
        <v>1801</v>
      </c>
      <c r="F24" s="26">
        <f>SUM(F5:F23)</f>
        <v>3137</v>
      </c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39">
        <f>SUM(AE5:AE23)</f>
        <v>3137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E11" sqref="E11"/>
    </sheetView>
  </sheetViews>
  <sheetFormatPr baseColWidth="10" defaultRowHeight="15" x14ac:dyDescent="0.25"/>
  <cols>
    <col min="2" max="2" width="18.28515625" style="32" customWidth="1"/>
    <col min="3" max="3" width="12.7109375" style="33" customWidth="1"/>
    <col min="4" max="4" width="14" style="33" customWidth="1"/>
    <col min="5" max="5" width="16" style="33" customWidth="1"/>
    <col min="6" max="6" width="15.5703125" style="33" customWidth="1"/>
    <col min="7" max="7" width="18.28515625" style="32" customWidth="1"/>
    <col min="8" max="8" width="11.42578125" style="32"/>
  </cols>
  <sheetData>
    <row r="1" spans="2:7" ht="45.75" customHeight="1" thickBot="1" x14ac:dyDescent="0.45">
      <c r="C1" s="40"/>
      <c r="G1" s="45">
        <v>45352</v>
      </c>
    </row>
    <row r="2" spans="2:7" ht="24.75" customHeight="1" x14ac:dyDescent="0.25">
      <c r="B2" s="88" t="s">
        <v>137</v>
      </c>
      <c r="C2" s="89"/>
      <c r="D2" s="89"/>
      <c r="E2" s="89"/>
      <c r="F2" s="89"/>
      <c r="G2" s="90"/>
    </row>
    <row r="3" spans="2:7" ht="22.5" customHeight="1" x14ac:dyDescent="0.25">
      <c r="B3" s="87" t="s">
        <v>135</v>
      </c>
      <c r="C3" s="86" t="s">
        <v>134</v>
      </c>
      <c r="D3" s="86"/>
      <c r="E3" s="86"/>
      <c r="F3" s="53"/>
      <c r="G3" s="91" t="s">
        <v>133</v>
      </c>
    </row>
    <row r="4" spans="2:7" ht="36.75" customHeight="1" x14ac:dyDescent="0.25">
      <c r="B4" s="87"/>
      <c r="C4" s="51" t="s">
        <v>132</v>
      </c>
      <c r="D4" s="51" t="s">
        <v>141</v>
      </c>
      <c r="E4" s="52" t="s">
        <v>142</v>
      </c>
      <c r="F4" s="52" t="s">
        <v>143</v>
      </c>
      <c r="G4" s="91"/>
    </row>
    <row r="5" spans="2:7" ht="27" customHeight="1" x14ac:dyDescent="0.25">
      <c r="B5" s="49" t="s">
        <v>130</v>
      </c>
      <c r="C5" s="34">
        <v>475</v>
      </c>
      <c r="D5" s="34">
        <v>842</v>
      </c>
      <c r="E5" s="34">
        <v>449</v>
      </c>
      <c r="F5" s="34">
        <v>72</v>
      </c>
      <c r="G5" s="35">
        <f>SUM(C5:F5)</f>
        <v>1838</v>
      </c>
    </row>
    <row r="6" spans="2:7" ht="27" customHeight="1" thickBot="1" x14ac:dyDescent="0.3">
      <c r="B6" s="50" t="s">
        <v>131</v>
      </c>
      <c r="C6" s="36">
        <v>229</v>
      </c>
      <c r="D6" s="36">
        <v>593</v>
      </c>
      <c r="E6" s="36">
        <v>390</v>
      </c>
      <c r="F6" s="37">
        <v>87</v>
      </c>
      <c r="G6" s="38">
        <f>SUM(C6:F6)</f>
        <v>1299</v>
      </c>
    </row>
    <row r="7" spans="2:7" ht="31.5" customHeight="1" thickBot="1" x14ac:dyDescent="0.45">
      <c r="B7" s="46" t="s">
        <v>136</v>
      </c>
      <c r="C7" s="47">
        <f>SUM(C5:C6)</f>
        <v>704</v>
      </c>
      <c r="D7" s="47">
        <f>SUM(D5:D6)</f>
        <v>1435</v>
      </c>
      <c r="E7" s="47">
        <f>SUM(E5:E6)</f>
        <v>839</v>
      </c>
      <c r="F7" s="47">
        <f>SUM(F5:F6)</f>
        <v>159</v>
      </c>
      <c r="G7" s="48">
        <f>SUM(C7:F7)</f>
        <v>3137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topLeftCell="A133" zoomScale="96" zoomScaleNormal="96" workbookViewId="0">
      <selection activeCell="E152" sqref="E152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1" max="31" width="11.42578125" customWidth="1"/>
    <col min="32" max="16384" width="11.42578125" style="54"/>
  </cols>
  <sheetData>
    <row r="1" spans="1:31" customFormat="1" x14ac:dyDescent="0.25">
      <c r="B1" s="5"/>
      <c r="F1" s="2"/>
      <c r="G1" s="2"/>
      <c r="H1" s="2"/>
      <c r="I1" s="2"/>
      <c r="AD1" s="1"/>
    </row>
    <row r="2" spans="1:31" customFormat="1" ht="18.75" x14ac:dyDescent="0.3">
      <c r="A2" s="94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customFormat="1" ht="15" customHeight="1" x14ac:dyDescent="0.25">
      <c r="A3" s="101" t="s">
        <v>27</v>
      </c>
      <c r="B3" s="101" t="s">
        <v>31</v>
      </c>
      <c r="C3" s="101" t="s">
        <v>28</v>
      </c>
      <c r="D3" s="101"/>
      <c r="E3" s="23"/>
      <c r="F3" s="102" t="s">
        <v>24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3" t="s">
        <v>25</v>
      </c>
      <c r="AE3" s="92" t="s">
        <v>26</v>
      </c>
    </row>
    <row r="4" spans="1:31" customFormat="1" ht="111.75" customHeight="1" x14ac:dyDescent="0.25">
      <c r="A4" s="101"/>
      <c r="B4" s="101"/>
      <c r="C4" s="4" t="s">
        <v>30</v>
      </c>
      <c r="D4" s="4" t="s">
        <v>29</v>
      </c>
      <c r="E4" s="24" t="s">
        <v>25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04"/>
      <c r="AE4" s="93"/>
    </row>
    <row r="5" spans="1:31" customFormat="1" x14ac:dyDescent="0.25">
      <c r="A5" s="7" t="s">
        <v>82</v>
      </c>
      <c r="B5" s="8" t="s">
        <v>87</v>
      </c>
      <c r="C5" s="69">
        <v>6</v>
      </c>
      <c r="D5" s="69">
        <v>21</v>
      </c>
      <c r="E5" s="6">
        <f>SUM(C5:D5)</f>
        <v>27</v>
      </c>
      <c r="F5" s="6"/>
      <c r="G5" s="9"/>
      <c r="H5" s="9"/>
      <c r="I5" s="9"/>
      <c r="J5" s="6"/>
      <c r="K5" s="6"/>
      <c r="L5" s="6"/>
      <c r="M5" s="6"/>
      <c r="N5" s="6"/>
      <c r="O5" s="6"/>
      <c r="P5" s="6">
        <v>16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10</v>
      </c>
      <c r="AC5" s="6"/>
      <c r="AD5" s="6">
        <v>27</v>
      </c>
      <c r="AE5" s="30">
        <f>SUM(AD5)/SUM($AD$5:$AD$8)</f>
        <v>0.20300751879699247</v>
      </c>
    </row>
    <row r="6" spans="1:31" customFormat="1" x14ac:dyDescent="0.25">
      <c r="A6" s="7" t="s">
        <v>82</v>
      </c>
      <c r="B6" s="8" t="s">
        <v>88</v>
      </c>
      <c r="C6" s="69">
        <v>10</v>
      </c>
      <c r="D6" s="69">
        <v>28</v>
      </c>
      <c r="E6" s="6">
        <f>SUM(C6:D6)</f>
        <v>38</v>
      </c>
      <c r="F6" s="6"/>
      <c r="G6" s="9"/>
      <c r="H6" s="9"/>
      <c r="I6" s="9"/>
      <c r="J6" s="6"/>
      <c r="K6" s="6"/>
      <c r="L6" s="6"/>
      <c r="M6" s="6"/>
      <c r="N6" s="6"/>
      <c r="O6" s="6">
        <v>1</v>
      </c>
      <c r="P6" s="6">
        <f>9+27</f>
        <v>36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0">
        <v>1</v>
      </c>
      <c r="AC6" s="6"/>
      <c r="AD6" s="6">
        <f>SUM(F6:AC6)</f>
        <v>38</v>
      </c>
      <c r="AE6" s="30">
        <f t="shared" ref="AE6:AE9" si="0">SUM(AD6)/SUM($AD$5:$AD$8)</f>
        <v>0.2857142857142857</v>
      </c>
    </row>
    <row r="7" spans="1:31" customFormat="1" x14ac:dyDescent="0.25">
      <c r="A7" s="7" t="s">
        <v>82</v>
      </c>
      <c r="B7" s="8" t="s">
        <v>93</v>
      </c>
      <c r="C7" s="69">
        <v>18</v>
      </c>
      <c r="D7" s="69">
        <v>22</v>
      </c>
      <c r="E7" s="6">
        <f>SUM(C7:D7)</f>
        <v>40</v>
      </c>
      <c r="F7" s="6"/>
      <c r="G7" s="9"/>
      <c r="H7" s="9"/>
      <c r="I7" s="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40</v>
      </c>
      <c r="AC7" s="6"/>
      <c r="AD7" s="6">
        <f>SUM(F7:AC7)</f>
        <v>40</v>
      </c>
      <c r="AE7" s="30">
        <f t="shared" si="0"/>
        <v>0.3007518796992481</v>
      </c>
    </row>
    <row r="8" spans="1:31" customFormat="1" x14ac:dyDescent="0.25">
      <c r="A8" s="7" t="s">
        <v>82</v>
      </c>
      <c r="B8" s="8" t="s">
        <v>95</v>
      </c>
      <c r="C8" s="69">
        <v>11</v>
      </c>
      <c r="D8" s="69">
        <v>17</v>
      </c>
      <c r="E8" s="6">
        <f>SUM(C8:D8)</f>
        <v>28</v>
      </c>
      <c r="F8" s="6"/>
      <c r="G8" s="9"/>
      <c r="H8" s="9"/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28</v>
      </c>
      <c r="AC8" s="6"/>
      <c r="AD8" s="6">
        <f>SUM(F8:AC8)</f>
        <v>28</v>
      </c>
      <c r="AE8" s="30">
        <f t="shared" si="0"/>
        <v>0.21052631578947367</v>
      </c>
    </row>
    <row r="9" spans="1:31" customFormat="1" x14ac:dyDescent="0.25">
      <c r="A9" s="7"/>
      <c r="B9" s="8"/>
      <c r="C9" s="12">
        <f t="shared" ref="C9:AD9" si="1">SUM(C5:C8)</f>
        <v>45</v>
      </c>
      <c r="D9" s="12">
        <f t="shared" si="1"/>
        <v>88</v>
      </c>
      <c r="E9" s="12">
        <f t="shared" si="1"/>
        <v>133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1</v>
      </c>
      <c r="P9" s="12">
        <f t="shared" si="1"/>
        <v>52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79</v>
      </c>
      <c r="AC9" s="12">
        <f t="shared" si="1"/>
        <v>0</v>
      </c>
      <c r="AD9" s="22">
        <f t="shared" si="1"/>
        <v>133</v>
      </c>
      <c r="AE9" s="30">
        <f t="shared" si="0"/>
        <v>1</v>
      </c>
    </row>
    <row r="10" spans="1:31" customFormat="1" x14ac:dyDescent="0.25"/>
    <row r="11" spans="1:31" customFormat="1" x14ac:dyDescent="0.25">
      <c r="A11" s="7" t="s">
        <v>80</v>
      </c>
      <c r="B11" s="8" t="s">
        <v>85</v>
      </c>
      <c r="C11" s="69">
        <v>36</v>
      </c>
      <c r="D11" s="69">
        <v>9</v>
      </c>
      <c r="E11" s="6">
        <f>SUM(C11:D11)</f>
        <v>45</v>
      </c>
      <c r="F11" s="9"/>
      <c r="G11" s="9"/>
      <c r="H11" s="9"/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45</v>
      </c>
      <c r="AC11" s="6"/>
      <c r="AD11" s="41">
        <f>SUM(F11:AC11)</f>
        <v>45</v>
      </c>
      <c r="AE11" s="30">
        <f>SUM(AD11)/SUM($AD$11:$AD$13)</f>
        <v>0.34883720930232559</v>
      </c>
    </row>
    <row r="12" spans="1:31" customFormat="1" x14ac:dyDescent="0.25">
      <c r="A12" s="7" t="s">
        <v>80</v>
      </c>
      <c r="B12" s="8" t="s">
        <v>90</v>
      </c>
      <c r="C12" s="69">
        <v>15</v>
      </c>
      <c r="D12" s="69">
        <v>20</v>
      </c>
      <c r="E12" s="6">
        <f>SUM(C12:D12)</f>
        <v>35</v>
      </c>
      <c r="F12" s="6"/>
      <c r="G12" s="9"/>
      <c r="H12" s="9"/>
      <c r="I12" s="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0"/>
      <c r="AC12" s="6">
        <v>35</v>
      </c>
      <c r="AD12" s="41">
        <f>SUM(F12:AC12)</f>
        <v>35</v>
      </c>
      <c r="AE12" s="30">
        <f t="shared" ref="AE12:AE14" si="2">SUM(AD12)/SUM($AD$11:$AD$13)</f>
        <v>0.27131782945736432</v>
      </c>
    </row>
    <row r="13" spans="1:31" customFormat="1" x14ac:dyDescent="0.25">
      <c r="A13" s="7" t="s">
        <v>80</v>
      </c>
      <c r="B13" s="8" t="s">
        <v>92</v>
      </c>
      <c r="C13" s="69">
        <v>35</v>
      </c>
      <c r="D13" s="69">
        <v>14</v>
      </c>
      <c r="E13" s="6">
        <f>SUM(C13:D13)</f>
        <v>49</v>
      </c>
      <c r="F13" s="6"/>
      <c r="G13" s="9"/>
      <c r="H13" s="9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49</v>
      </c>
      <c r="AC13" s="6"/>
      <c r="AD13" s="41">
        <f>SUM(F13:AC13)</f>
        <v>49</v>
      </c>
      <c r="AE13" s="30">
        <f t="shared" si="2"/>
        <v>0.37984496124031009</v>
      </c>
    </row>
    <row r="14" spans="1:31" customFormat="1" x14ac:dyDescent="0.25">
      <c r="A14" s="7"/>
      <c r="B14" s="8"/>
      <c r="C14" s="12">
        <f>SUM(C11:C13)</f>
        <v>86</v>
      </c>
      <c r="D14" s="12">
        <f>SUM(D11:D13)</f>
        <v>43</v>
      </c>
      <c r="E14" s="12">
        <f>SUM(E10:E13)</f>
        <v>129</v>
      </c>
      <c r="F14" s="12">
        <f t="shared" ref="F14:AB14" si="3">SUM(F11:F13)</f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 t="shared" si="3"/>
        <v>0</v>
      </c>
      <c r="K14" s="12">
        <f t="shared" si="3"/>
        <v>0</v>
      </c>
      <c r="L14" s="12">
        <f t="shared" si="3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0</v>
      </c>
      <c r="S14" s="12">
        <f t="shared" si="3"/>
        <v>0</v>
      </c>
      <c r="T14" s="12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3"/>
        <v>0</v>
      </c>
      <c r="AA14" s="12">
        <f t="shared" si="3"/>
        <v>0</v>
      </c>
      <c r="AB14" s="12">
        <f t="shared" si="3"/>
        <v>94</v>
      </c>
      <c r="AC14" s="12">
        <f>SUM(AC11:AC13)</f>
        <v>35</v>
      </c>
      <c r="AD14" s="22">
        <f>SUM(AD11:AD13)</f>
        <v>129</v>
      </c>
      <c r="AE14" s="30">
        <f t="shared" si="2"/>
        <v>1</v>
      </c>
    </row>
    <row r="15" spans="1:31" customFormat="1" x14ac:dyDescent="0.25"/>
    <row r="16" spans="1:31" customFormat="1" x14ac:dyDescent="0.25">
      <c r="A16" s="7" t="s">
        <v>81</v>
      </c>
      <c r="B16" s="8" t="s">
        <v>89</v>
      </c>
      <c r="C16" s="69">
        <v>10</v>
      </c>
      <c r="D16" s="69">
        <v>18</v>
      </c>
      <c r="E16" s="6">
        <f>SUM(C16:D16)</f>
        <v>28</v>
      </c>
      <c r="F16" s="6"/>
      <c r="G16" s="9"/>
      <c r="H16" s="9"/>
      <c r="I16" s="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27</v>
      </c>
      <c r="AC16" s="6">
        <v>1</v>
      </c>
      <c r="AD16" s="6">
        <f>SUM(F16:AC16)</f>
        <v>28</v>
      </c>
      <c r="AE16" s="30">
        <f>SUM(AD16)/SUM($AD$16:$AD$18)</f>
        <v>0.30769230769230771</v>
      </c>
    </row>
    <row r="17" spans="1:31" customFormat="1" x14ac:dyDescent="0.25">
      <c r="A17" s="7" t="s">
        <v>81</v>
      </c>
      <c r="B17" s="8" t="s">
        <v>96</v>
      </c>
      <c r="C17" s="69">
        <v>10</v>
      </c>
      <c r="D17" s="69">
        <v>17</v>
      </c>
      <c r="E17" s="6">
        <f>SUM(C17:D17)</f>
        <v>27</v>
      </c>
      <c r="F17" s="6"/>
      <c r="G17" s="9"/>
      <c r="H17" s="9"/>
      <c r="I17" s="9"/>
      <c r="J17" s="6"/>
      <c r="K17" s="6"/>
      <c r="L17" s="6"/>
      <c r="M17" s="6"/>
      <c r="N17" s="6"/>
      <c r="O17" s="6">
        <v>15</v>
      </c>
      <c r="P17" s="6"/>
      <c r="Q17" s="6"/>
      <c r="R17" s="6"/>
      <c r="S17" s="6"/>
      <c r="T17" s="6"/>
      <c r="U17" s="6"/>
      <c r="V17" s="6">
        <v>0</v>
      </c>
      <c r="W17" s="6"/>
      <c r="X17" s="6"/>
      <c r="Y17" s="6"/>
      <c r="Z17" s="6"/>
      <c r="AA17" s="6"/>
      <c r="AB17" s="6">
        <v>11</v>
      </c>
      <c r="AC17" s="6"/>
      <c r="AD17" s="6">
        <f>SUM(F17:AC17)</f>
        <v>26</v>
      </c>
      <c r="AE17" s="30">
        <f t="shared" ref="AE17:AE19" si="4">SUM(AD17)/SUM($AD$16:$AD$18)</f>
        <v>0.2857142857142857</v>
      </c>
    </row>
    <row r="18" spans="1:31" customFormat="1" x14ac:dyDescent="0.25">
      <c r="A18" s="7" t="s">
        <v>81</v>
      </c>
      <c r="B18" s="8" t="s">
        <v>86</v>
      </c>
      <c r="C18" s="69">
        <v>16</v>
      </c>
      <c r="D18" s="69">
        <v>21</v>
      </c>
      <c r="E18" s="6">
        <f>SUM(C18:D18)</f>
        <v>37</v>
      </c>
      <c r="F18" s="6"/>
      <c r="G18" s="9"/>
      <c r="H18" s="9"/>
      <c r="I18" s="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30</v>
      </c>
      <c r="W18" s="6"/>
      <c r="X18" s="6"/>
      <c r="Y18" s="6"/>
      <c r="Z18" s="6"/>
      <c r="AA18" s="6"/>
      <c r="AB18" s="6">
        <v>7</v>
      </c>
      <c r="AC18" s="6"/>
      <c r="AD18" s="6">
        <f>SUM(F18:AC18)</f>
        <v>37</v>
      </c>
      <c r="AE18" s="30">
        <f t="shared" si="4"/>
        <v>0.40659340659340659</v>
      </c>
    </row>
    <row r="19" spans="1:31" customFormat="1" x14ac:dyDescent="0.25">
      <c r="A19" s="7"/>
      <c r="B19" s="8"/>
      <c r="C19" s="12">
        <f>SUM(C16:C18)</f>
        <v>36</v>
      </c>
      <c r="D19" s="12">
        <f>SUM(D16:D18)</f>
        <v>56</v>
      </c>
      <c r="E19" s="12">
        <f>SUM(E15:E18)</f>
        <v>92</v>
      </c>
      <c r="F19" s="12">
        <f t="shared" ref="F19:AB19" si="5">SUM(F16:F18)</f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15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  <c r="T19" s="12">
        <f t="shared" si="5"/>
        <v>0</v>
      </c>
      <c r="U19" s="12">
        <f t="shared" si="5"/>
        <v>0</v>
      </c>
      <c r="V19" s="12">
        <f t="shared" si="5"/>
        <v>30</v>
      </c>
      <c r="W19" s="12">
        <f t="shared" si="5"/>
        <v>0</v>
      </c>
      <c r="X19" s="12">
        <f t="shared" si="5"/>
        <v>0</v>
      </c>
      <c r="Y19" s="12">
        <f t="shared" si="5"/>
        <v>0</v>
      </c>
      <c r="Z19" s="12">
        <f t="shared" si="5"/>
        <v>0</v>
      </c>
      <c r="AA19" s="12">
        <f t="shared" si="5"/>
        <v>0</v>
      </c>
      <c r="AB19" s="12">
        <f t="shared" si="5"/>
        <v>45</v>
      </c>
      <c r="AC19" s="12">
        <f>SUM(AC16:AC18)</f>
        <v>1</v>
      </c>
      <c r="AD19" s="22">
        <f>SUM(AD16:AD18)</f>
        <v>91</v>
      </c>
      <c r="AE19" s="30">
        <f t="shared" si="4"/>
        <v>1</v>
      </c>
    </row>
    <row r="20" spans="1:31" customFormat="1" x14ac:dyDescent="0.25"/>
    <row r="21" spans="1:31" customFormat="1" x14ac:dyDescent="0.25">
      <c r="A21" s="7" t="s">
        <v>83</v>
      </c>
      <c r="B21" s="8" t="s">
        <v>91</v>
      </c>
      <c r="C21" s="69">
        <v>16</v>
      </c>
      <c r="D21" s="69">
        <v>12</v>
      </c>
      <c r="E21" s="6">
        <f>SUM(C21:D21)</f>
        <v>28</v>
      </c>
      <c r="F21" s="6"/>
      <c r="G21" s="9"/>
      <c r="H21" s="9"/>
      <c r="I21" s="9"/>
      <c r="J21" s="6"/>
      <c r="K21" s="6"/>
      <c r="L21" s="6"/>
      <c r="M21" s="6"/>
      <c r="N21" s="6"/>
      <c r="O21" s="6">
        <v>7</v>
      </c>
      <c r="P21" s="6">
        <v>20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1</v>
      </c>
      <c r="AD21" s="6">
        <f>SUM(F21:AC21)</f>
        <v>28</v>
      </c>
      <c r="AE21" s="30">
        <f>SUM(AD21)/SUM($AD$21:$AD$23)</f>
        <v>0.28282828282828282</v>
      </c>
    </row>
    <row r="22" spans="1:31" customFormat="1" x14ac:dyDescent="0.25">
      <c r="A22" s="7" t="s">
        <v>128</v>
      </c>
      <c r="B22" s="8" t="s">
        <v>144</v>
      </c>
      <c r="C22" s="69">
        <v>10</v>
      </c>
      <c r="D22" s="69">
        <v>22</v>
      </c>
      <c r="E22" s="6">
        <f>SUM(C22:D22)</f>
        <v>32</v>
      </c>
      <c r="F22" s="6"/>
      <c r="G22" s="9"/>
      <c r="H22" s="9"/>
      <c r="I22" s="9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31</v>
      </c>
      <c r="AA22" s="6"/>
      <c r="AB22" s="10"/>
      <c r="AC22" s="6"/>
      <c r="AD22" s="6">
        <f>SUM(F22:AC22)</f>
        <v>32</v>
      </c>
      <c r="AE22" s="30">
        <f t="shared" ref="AE22:AE24" si="6">SUM(AD22)/SUM($AD$21:$AD$23)</f>
        <v>0.32323232323232326</v>
      </c>
    </row>
    <row r="23" spans="1:31" customFormat="1" x14ac:dyDescent="0.25">
      <c r="A23" s="7" t="s">
        <v>83</v>
      </c>
      <c r="B23" s="8" t="s">
        <v>94</v>
      </c>
      <c r="C23" s="69">
        <v>6</v>
      </c>
      <c r="D23" s="69">
        <v>33</v>
      </c>
      <c r="E23" s="6">
        <f>SUM(C23:D23)</f>
        <v>39</v>
      </c>
      <c r="F23" s="6"/>
      <c r="G23" s="9"/>
      <c r="H23" s="9"/>
      <c r="I23" s="9"/>
      <c r="J23" s="6"/>
      <c r="K23" s="6"/>
      <c r="L23" s="6"/>
      <c r="M23" s="6"/>
      <c r="N23" s="6"/>
      <c r="O23" s="6">
        <v>3</v>
      </c>
      <c r="P23" s="6">
        <v>29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7</v>
      </c>
      <c r="AC23" s="6"/>
      <c r="AD23" s="6">
        <f>SUM(F23:AC23)</f>
        <v>39</v>
      </c>
      <c r="AE23" s="30">
        <f t="shared" si="6"/>
        <v>0.39393939393939392</v>
      </c>
    </row>
    <row r="24" spans="1:31" customFormat="1" x14ac:dyDescent="0.25">
      <c r="A24" s="105" t="s">
        <v>58</v>
      </c>
      <c r="B24" s="105"/>
      <c r="C24" s="12">
        <f>SUM(C21:C23)</f>
        <v>32</v>
      </c>
      <c r="D24" s="12">
        <f t="shared" ref="D24:AC24" si="7">SUM(D21:D23)</f>
        <v>67</v>
      </c>
      <c r="E24" s="12">
        <f>SUM(E20:E23)</f>
        <v>99</v>
      </c>
      <c r="F24" s="12">
        <f t="shared" si="7"/>
        <v>0</v>
      </c>
      <c r="G24" s="12">
        <f t="shared" si="7"/>
        <v>0</v>
      </c>
      <c r="H24" s="12">
        <f t="shared" si="7"/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11</v>
      </c>
      <c r="P24" s="12">
        <f t="shared" si="7"/>
        <v>49</v>
      </c>
      <c r="Q24" s="12">
        <f t="shared" si="7"/>
        <v>0</v>
      </c>
      <c r="R24" s="12">
        <f t="shared" si="7"/>
        <v>0</v>
      </c>
      <c r="S24" s="12">
        <f t="shared" si="7"/>
        <v>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 t="shared" si="7"/>
        <v>0</v>
      </c>
      <c r="X24" s="12">
        <f t="shared" si="7"/>
        <v>0</v>
      </c>
      <c r="Y24" s="12">
        <f t="shared" si="7"/>
        <v>0</v>
      </c>
      <c r="Z24" s="12">
        <f t="shared" si="7"/>
        <v>31</v>
      </c>
      <c r="AA24" s="12">
        <f t="shared" si="7"/>
        <v>0</v>
      </c>
      <c r="AB24" s="12">
        <f t="shared" si="7"/>
        <v>7</v>
      </c>
      <c r="AC24" s="12">
        <f t="shared" si="7"/>
        <v>1</v>
      </c>
      <c r="AD24" s="22">
        <f>SUM(AD21:AD23)</f>
        <v>99</v>
      </c>
      <c r="AE24" s="30">
        <f t="shared" si="6"/>
        <v>1</v>
      </c>
    </row>
    <row r="25" spans="1:31" customFormat="1" x14ac:dyDescent="0.25">
      <c r="B25" s="5"/>
      <c r="F25" s="2"/>
      <c r="G25" s="2"/>
      <c r="H25" s="2"/>
      <c r="I25" s="2"/>
      <c r="AD25" s="1"/>
    </row>
    <row r="26" spans="1:31" customFormat="1" x14ac:dyDescent="0.25">
      <c r="B26" s="5"/>
      <c r="F26" s="2"/>
      <c r="G26" s="2"/>
      <c r="H26" s="2"/>
      <c r="I26" s="2"/>
      <c r="AD26" s="1"/>
    </row>
    <row r="27" spans="1:31" customFormat="1" ht="18.75" x14ac:dyDescent="0.3">
      <c r="A27" s="100" t="s">
        <v>59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</row>
    <row r="28" spans="1:31" customFormat="1" ht="15" customHeight="1" x14ac:dyDescent="0.25">
      <c r="A28" s="101" t="s">
        <v>27</v>
      </c>
      <c r="B28" s="101" t="s">
        <v>31</v>
      </c>
      <c r="C28" s="101" t="s">
        <v>28</v>
      </c>
      <c r="D28" s="101"/>
      <c r="E28" s="23"/>
      <c r="F28" s="102" t="s">
        <v>24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3" t="s">
        <v>25</v>
      </c>
      <c r="AE28" s="92" t="s">
        <v>26</v>
      </c>
    </row>
    <row r="29" spans="1:31" customFormat="1" ht="108" customHeight="1" x14ac:dyDescent="0.25">
      <c r="A29" s="101"/>
      <c r="B29" s="101"/>
      <c r="C29" s="4" t="s">
        <v>30</v>
      </c>
      <c r="D29" s="4" t="s">
        <v>29</v>
      </c>
      <c r="E29" s="24" t="s">
        <v>25</v>
      </c>
      <c r="F29" s="3" t="s">
        <v>0</v>
      </c>
      <c r="G29" s="3" t="s">
        <v>1</v>
      </c>
      <c r="H29" s="3" t="s">
        <v>2</v>
      </c>
      <c r="I29" s="3" t="s">
        <v>3</v>
      </c>
      <c r="J29" s="3" t="s">
        <v>4</v>
      </c>
      <c r="K29" s="3" t="s">
        <v>5</v>
      </c>
      <c r="L29" s="3" t="s">
        <v>6</v>
      </c>
      <c r="M29" s="3" t="s">
        <v>7</v>
      </c>
      <c r="N29" s="3" t="s">
        <v>8</v>
      </c>
      <c r="O29" s="3" t="s">
        <v>9</v>
      </c>
      <c r="P29" s="3" t="s">
        <v>10</v>
      </c>
      <c r="Q29" s="3" t="s">
        <v>11</v>
      </c>
      <c r="R29" s="3" t="s">
        <v>12</v>
      </c>
      <c r="S29" s="3" t="s">
        <v>13</v>
      </c>
      <c r="T29" s="3" t="s">
        <v>14</v>
      </c>
      <c r="U29" s="3" t="s">
        <v>15</v>
      </c>
      <c r="V29" s="3" t="s">
        <v>16</v>
      </c>
      <c r="W29" s="3" t="s">
        <v>17</v>
      </c>
      <c r="X29" s="3" t="s">
        <v>18</v>
      </c>
      <c r="Y29" s="3" t="s">
        <v>19</v>
      </c>
      <c r="Z29" s="3" t="s">
        <v>20</v>
      </c>
      <c r="AA29" s="3" t="s">
        <v>21</v>
      </c>
      <c r="AB29" s="3" t="s">
        <v>22</v>
      </c>
      <c r="AC29" s="3" t="s">
        <v>23</v>
      </c>
      <c r="AD29" s="104"/>
      <c r="AE29" s="93"/>
    </row>
    <row r="30" spans="1:31" x14ac:dyDescent="0.25">
      <c r="A30" s="7" t="s">
        <v>62</v>
      </c>
      <c r="B30" s="8" t="s">
        <v>140</v>
      </c>
      <c r="C30" s="69">
        <v>11</v>
      </c>
      <c r="D30" s="69">
        <v>16</v>
      </c>
      <c r="E30" s="69">
        <f>SUM(C30:D30)</f>
        <v>27</v>
      </c>
      <c r="F30" s="6"/>
      <c r="G30" s="9"/>
      <c r="H30" s="9"/>
      <c r="I30" s="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27</v>
      </c>
      <c r="AC30" s="6"/>
      <c r="AD30" s="6">
        <f>SUM(F30:AC30)</f>
        <v>27</v>
      </c>
      <c r="AE30" s="30">
        <f>SUM(AD30)/SUM($AD$30:$AD$31)</f>
        <v>0.52941176470588236</v>
      </c>
    </row>
    <row r="31" spans="1:31" x14ac:dyDescent="0.25">
      <c r="A31" s="7" t="s">
        <v>62</v>
      </c>
      <c r="B31" s="8" t="s">
        <v>63</v>
      </c>
      <c r="C31" s="69">
        <v>14</v>
      </c>
      <c r="D31" s="69">
        <v>10</v>
      </c>
      <c r="E31" s="69">
        <f>SUM(C31:D31)</f>
        <v>24</v>
      </c>
      <c r="F31" s="6"/>
      <c r="G31" s="9"/>
      <c r="H31" s="9"/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24</v>
      </c>
      <c r="AC31" s="6"/>
      <c r="AD31" s="6">
        <f>SUM(F31:AC31)</f>
        <v>24</v>
      </c>
      <c r="AE31" s="30">
        <f>SUM(AD31)/SUM($AD$30:$AD$31)</f>
        <v>0.47058823529411764</v>
      </c>
    </row>
    <row r="32" spans="1:31" x14ac:dyDescent="0.25">
      <c r="A32" s="15"/>
      <c r="B32" s="16"/>
      <c r="C32" s="12">
        <f>SUM(C30:C31)</f>
        <v>25</v>
      </c>
      <c r="D32" s="12">
        <f>SUM(D30:D31)</f>
        <v>26</v>
      </c>
      <c r="E32" s="12">
        <f>SUM(E30:E31)</f>
        <v>51</v>
      </c>
      <c r="F32" s="12">
        <f t="shared" ref="F32:AA32" si="8">SUM(F30:F31)</f>
        <v>0</v>
      </c>
      <c r="G32" s="12">
        <f t="shared" si="8"/>
        <v>0</v>
      </c>
      <c r="H32" s="12">
        <f t="shared" si="8"/>
        <v>0</v>
      </c>
      <c r="I32" s="12">
        <f t="shared" si="8"/>
        <v>0</v>
      </c>
      <c r="J32" s="12">
        <f t="shared" si="8"/>
        <v>0</v>
      </c>
      <c r="K32" s="12">
        <f t="shared" si="8"/>
        <v>0</v>
      </c>
      <c r="L32" s="12">
        <f t="shared" si="8"/>
        <v>0</v>
      </c>
      <c r="M32" s="12">
        <f t="shared" si="8"/>
        <v>0</v>
      </c>
      <c r="N32" s="12">
        <f t="shared" si="8"/>
        <v>0</v>
      </c>
      <c r="O32" s="12">
        <f t="shared" si="8"/>
        <v>0</v>
      </c>
      <c r="P32" s="12">
        <f t="shared" si="8"/>
        <v>0</v>
      </c>
      <c r="Q32" s="12">
        <f t="shared" si="8"/>
        <v>0</v>
      </c>
      <c r="R32" s="12">
        <f t="shared" si="8"/>
        <v>0</v>
      </c>
      <c r="S32" s="12">
        <f t="shared" si="8"/>
        <v>0</v>
      </c>
      <c r="T32" s="12">
        <f t="shared" si="8"/>
        <v>0</v>
      </c>
      <c r="U32" s="12">
        <f t="shared" si="8"/>
        <v>0</v>
      </c>
      <c r="V32" s="12">
        <f t="shared" si="8"/>
        <v>0</v>
      </c>
      <c r="W32" s="12">
        <f t="shared" si="8"/>
        <v>0</v>
      </c>
      <c r="X32" s="12">
        <f t="shared" si="8"/>
        <v>0</v>
      </c>
      <c r="Y32" s="12">
        <f t="shared" si="8"/>
        <v>0</v>
      </c>
      <c r="Z32" s="12">
        <f t="shared" si="8"/>
        <v>0</v>
      </c>
      <c r="AA32" s="12">
        <f t="shared" si="8"/>
        <v>0</v>
      </c>
      <c r="AB32" s="12">
        <f>SUM(AB30:AB31)</f>
        <v>51</v>
      </c>
      <c r="AC32" s="12">
        <f>SUM(AC30:AC31)</f>
        <v>0</v>
      </c>
      <c r="AD32" s="22">
        <f>SUM(AD30:AD31)</f>
        <v>51</v>
      </c>
      <c r="AE32" s="30">
        <f>SUM(AD32)/SUM($AD$30:$AD$31)</f>
        <v>1</v>
      </c>
    </row>
    <row r="33" spans="1:31" x14ac:dyDescent="0.25">
      <c r="B33"/>
      <c r="F33"/>
      <c r="G33"/>
      <c r="H33"/>
      <c r="I33"/>
      <c r="AD33"/>
      <c r="AE33" s="54"/>
    </row>
    <row r="34" spans="1:31" customFormat="1" x14ac:dyDescent="0.25">
      <c r="A34" s="7" t="s">
        <v>61</v>
      </c>
      <c r="B34" s="8" t="s">
        <v>71</v>
      </c>
      <c r="C34" s="69">
        <v>23</v>
      </c>
      <c r="D34" s="69">
        <v>32</v>
      </c>
      <c r="E34" s="6">
        <f>SUM(C34:D34)</f>
        <v>55</v>
      </c>
      <c r="F34" s="6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55</v>
      </c>
      <c r="AC34" s="6"/>
      <c r="AD34" s="6">
        <f>SUM(F34:AC34)</f>
        <v>55</v>
      </c>
      <c r="AE34" s="30">
        <f>SUM(AD34)/SUM($AD$34:$AD$37)</f>
        <v>0.29100529100529099</v>
      </c>
    </row>
    <row r="35" spans="1:31" customFormat="1" x14ac:dyDescent="0.25">
      <c r="A35" s="7" t="s">
        <v>61</v>
      </c>
      <c r="B35" s="8" t="s">
        <v>69</v>
      </c>
      <c r="C35" s="69">
        <v>22</v>
      </c>
      <c r="D35" s="69">
        <v>21</v>
      </c>
      <c r="E35" s="6">
        <f>SUM(C35:D35)</f>
        <v>43</v>
      </c>
      <c r="F35" s="6"/>
      <c r="G35" s="9"/>
      <c r="H35" s="9"/>
      <c r="I35" s="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0">
        <v>41</v>
      </c>
      <c r="AC35" s="6">
        <v>2</v>
      </c>
      <c r="AD35" s="6">
        <f>SUM(F35:AC35)</f>
        <v>43</v>
      </c>
      <c r="AE35" s="30">
        <f t="shared" ref="AE35:AE38" si="9">SUM(AD35)/SUM($AD$34:$AD$37)</f>
        <v>0.2275132275132275</v>
      </c>
    </row>
    <row r="36" spans="1:31" x14ac:dyDescent="0.25">
      <c r="A36" s="7" t="s">
        <v>61</v>
      </c>
      <c r="B36" s="8" t="s">
        <v>145</v>
      </c>
      <c r="C36" s="69">
        <v>17</v>
      </c>
      <c r="D36" s="69">
        <v>17</v>
      </c>
      <c r="E36" s="6">
        <f>SUM(C36:D36)</f>
        <v>34</v>
      </c>
      <c r="F36" s="6"/>
      <c r="G36" s="9"/>
      <c r="H36" s="9"/>
      <c r="I36" s="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34</v>
      </c>
      <c r="AC36" s="6"/>
      <c r="AD36" s="6">
        <f>SUM(F36:AC36)</f>
        <v>34</v>
      </c>
      <c r="AE36" s="30">
        <f t="shared" si="9"/>
        <v>0.17989417989417988</v>
      </c>
    </row>
    <row r="37" spans="1:31" x14ac:dyDescent="0.25">
      <c r="A37" s="7" t="s">
        <v>61</v>
      </c>
      <c r="B37" s="8" t="s">
        <v>68</v>
      </c>
      <c r="C37" s="69">
        <v>27</v>
      </c>
      <c r="D37" s="69">
        <v>30</v>
      </c>
      <c r="E37" s="6">
        <f>SUM(C37:D37)</f>
        <v>57</v>
      </c>
      <c r="F37" s="6"/>
      <c r="G37" s="9"/>
      <c r="H37" s="9"/>
      <c r="I37" s="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57</v>
      </c>
      <c r="AC37" s="6"/>
      <c r="AD37" s="6">
        <f>SUM(F37:AC37)</f>
        <v>57</v>
      </c>
      <c r="AE37" s="30">
        <f t="shared" si="9"/>
        <v>0.30158730158730157</v>
      </c>
    </row>
    <row r="38" spans="1:31" s="55" customFormat="1" x14ac:dyDescent="0.25">
      <c r="A38" s="13"/>
      <c r="B38" s="14"/>
      <c r="C38" s="12">
        <f>SUM(C34:C37)</f>
        <v>89</v>
      </c>
      <c r="D38" s="12">
        <f>SUM(D34:D37)</f>
        <v>100</v>
      </c>
      <c r="E38" s="12">
        <f>SUM(E34:E37)</f>
        <v>189</v>
      </c>
      <c r="F38" s="12">
        <f t="shared" ref="F38:AA38" si="10">SUM(F34:F37)</f>
        <v>0</v>
      </c>
      <c r="G38" s="12">
        <f t="shared" si="10"/>
        <v>0</v>
      </c>
      <c r="H38" s="12">
        <f t="shared" si="10"/>
        <v>0</v>
      </c>
      <c r="I38" s="12">
        <f t="shared" si="10"/>
        <v>0</v>
      </c>
      <c r="J38" s="12">
        <f t="shared" si="10"/>
        <v>0</v>
      </c>
      <c r="K38" s="12">
        <f t="shared" si="10"/>
        <v>0</v>
      </c>
      <c r="L38" s="12">
        <f t="shared" si="10"/>
        <v>0</v>
      </c>
      <c r="M38" s="12">
        <f t="shared" si="10"/>
        <v>0</v>
      </c>
      <c r="N38" s="12">
        <f t="shared" si="10"/>
        <v>0</v>
      </c>
      <c r="O38" s="12">
        <f t="shared" si="10"/>
        <v>0</v>
      </c>
      <c r="P38" s="12">
        <f t="shared" si="10"/>
        <v>0</v>
      </c>
      <c r="Q38" s="12">
        <f t="shared" si="10"/>
        <v>0</v>
      </c>
      <c r="R38" s="12">
        <f t="shared" si="10"/>
        <v>0</v>
      </c>
      <c r="S38" s="12">
        <f t="shared" si="10"/>
        <v>0</v>
      </c>
      <c r="T38" s="12">
        <f t="shared" si="10"/>
        <v>0</v>
      </c>
      <c r="U38" s="12">
        <f t="shared" si="10"/>
        <v>0</v>
      </c>
      <c r="V38" s="12">
        <f t="shared" si="10"/>
        <v>0</v>
      </c>
      <c r="W38" s="12">
        <f t="shared" si="10"/>
        <v>0</v>
      </c>
      <c r="X38" s="12">
        <f t="shared" si="10"/>
        <v>0</v>
      </c>
      <c r="Y38" s="12">
        <f t="shared" si="10"/>
        <v>0</v>
      </c>
      <c r="Z38" s="12">
        <f t="shared" si="10"/>
        <v>0</v>
      </c>
      <c r="AA38" s="12">
        <f t="shared" si="10"/>
        <v>0</v>
      </c>
      <c r="AB38" s="12">
        <f>SUM(AB34:AB37)</f>
        <v>187</v>
      </c>
      <c r="AC38" s="12">
        <f>SUM(AC34:AC37)</f>
        <v>2</v>
      </c>
      <c r="AD38" s="22">
        <f>SUM(AD34:AD37)</f>
        <v>189</v>
      </c>
      <c r="AE38" s="30">
        <f t="shared" si="9"/>
        <v>1</v>
      </c>
    </row>
    <row r="39" spans="1:31" x14ac:dyDescent="0.25">
      <c r="B39"/>
      <c r="F39"/>
      <c r="G39"/>
      <c r="H39"/>
      <c r="I39"/>
      <c r="AD39"/>
      <c r="AE39" s="54"/>
    </row>
    <row r="40" spans="1:31" x14ac:dyDescent="0.25">
      <c r="A40" s="7" t="s">
        <v>64</v>
      </c>
      <c r="B40" s="8" t="s">
        <v>64</v>
      </c>
      <c r="C40" s="69">
        <v>7</v>
      </c>
      <c r="D40" s="69">
        <v>13</v>
      </c>
      <c r="E40" s="6">
        <f t="shared" ref="E40:E45" si="11">SUM(C40:D40)</f>
        <v>20</v>
      </c>
      <c r="F40" s="6"/>
      <c r="G40" s="9"/>
      <c r="H40" s="9"/>
      <c r="I40" s="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0">
        <v>20</v>
      </c>
      <c r="AC40" s="6"/>
      <c r="AD40" s="6">
        <f t="shared" ref="AD40:AD45" si="12">SUM(F40:AC40)</f>
        <v>20</v>
      </c>
      <c r="AE40" s="30">
        <f>SUM(AD40)/SUM($AD$40:$AD$45)</f>
        <v>8.4388185654008435E-2</v>
      </c>
    </row>
    <row r="41" spans="1:31" x14ac:dyDescent="0.25">
      <c r="A41" s="7" t="s">
        <v>64</v>
      </c>
      <c r="B41" s="8" t="s">
        <v>146</v>
      </c>
      <c r="C41" s="69">
        <v>20</v>
      </c>
      <c r="D41" s="69">
        <v>25</v>
      </c>
      <c r="E41" s="6">
        <f t="shared" si="11"/>
        <v>45</v>
      </c>
      <c r="F41" s="6"/>
      <c r="G41" s="9"/>
      <c r="H41" s="9"/>
      <c r="I41" s="9"/>
      <c r="J41" s="6"/>
      <c r="K41" s="6"/>
      <c r="L41" s="6"/>
      <c r="M41" s="6"/>
      <c r="N41" s="6"/>
      <c r="O41" s="6"/>
      <c r="P41" s="6"/>
      <c r="Q41" s="6">
        <v>45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10"/>
      <c r="AC41" s="6"/>
      <c r="AD41" s="6">
        <f t="shared" si="12"/>
        <v>45</v>
      </c>
      <c r="AE41" s="30">
        <f t="shared" ref="AE41:AE46" si="13">SUM(AD41)/SUM($AD$40:$AD$45)</f>
        <v>0.189873417721519</v>
      </c>
    </row>
    <row r="42" spans="1:31" x14ac:dyDescent="0.25">
      <c r="A42" s="7" t="s">
        <v>64</v>
      </c>
      <c r="B42" s="8" t="s">
        <v>65</v>
      </c>
      <c r="C42" s="69">
        <v>18</v>
      </c>
      <c r="D42" s="69">
        <v>13</v>
      </c>
      <c r="E42" s="6">
        <f t="shared" si="11"/>
        <v>31</v>
      </c>
      <c r="F42" s="6"/>
      <c r="G42" s="9"/>
      <c r="H42" s="9"/>
      <c r="I42" s="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31</v>
      </c>
      <c r="AC42" s="6"/>
      <c r="AD42" s="6">
        <f t="shared" si="12"/>
        <v>31</v>
      </c>
      <c r="AE42" s="30">
        <f t="shared" si="13"/>
        <v>0.13080168776371309</v>
      </c>
    </row>
    <row r="43" spans="1:31" x14ac:dyDescent="0.25">
      <c r="A43" s="7" t="s">
        <v>64</v>
      </c>
      <c r="B43" s="8" t="s">
        <v>70</v>
      </c>
      <c r="C43" s="69">
        <v>18</v>
      </c>
      <c r="D43" s="69">
        <v>29</v>
      </c>
      <c r="E43" s="6">
        <f t="shared" si="11"/>
        <v>47</v>
      </c>
      <c r="F43" s="6"/>
      <c r="G43" s="9"/>
      <c r="H43" s="9"/>
      <c r="I43" s="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47</v>
      </c>
      <c r="AC43" s="6"/>
      <c r="AD43" s="6">
        <f t="shared" si="12"/>
        <v>47</v>
      </c>
      <c r="AE43" s="30">
        <f t="shared" si="13"/>
        <v>0.19831223628691982</v>
      </c>
    </row>
    <row r="44" spans="1:31" x14ac:dyDescent="0.25">
      <c r="A44" s="7" t="s">
        <v>64</v>
      </c>
      <c r="B44" s="8" t="s">
        <v>67</v>
      </c>
      <c r="C44" s="69">
        <v>15</v>
      </c>
      <c r="D44" s="69">
        <v>31</v>
      </c>
      <c r="E44" s="6">
        <f t="shared" si="11"/>
        <v>46</v>
      </c>
      <c r="F44" s="6"/>
      <c r="G44" s="9"/>
      <c r="H44" s="9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46</v>
      </c>
      <c r="AC44" s="6"/>
      <c r="AD44" s="6">
        <f t="shared" si="12"/>
        <v>46</v>
      </c>
      <c r="AE44" s="30">
        <f t="shared" si="13"/>
        <v>0.1940928270042194</v>
      </c>
    </row>
    <row r="45" spans="1:31" x14ac:dyDescent="0.25">
      <c r="A45" s="7" t="s">
        <v>64</v>
      </c>
      <c r="B45" s="7" t="s">
        <v>72</v>
      </c>
      <c r="C45" s="72">
        <v>21</v>
      </c>
      <c r="D45" s="72">
        <v>27</v>
      </c>
      <c r="E45" s="6">
        <f t="shared" si="11"/>
        <v>48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>
        <v>48</v>
      </c>
      <c r="AC45" s="7"/>
      <c r="AD45" s="6">
        <f t="shared" si="12"/>
        <v>48</v>
      </c>
      <c r="AE45" s="30">
        <f t="shared" si="13"/>
        <v>0.20253164556962025</v>
      </c>
    </row>
    <row r="46" spans="1:31" s="55" customFormat="1" x14ac:dyDescent="0.25">
      <c r="A46" s="13"/>
      <c r="B46" s="14"/>
      <c r="C46" s="12">
        <f>SUM(C40:C45)</f>
        <v>99</v>
      </c>
      <c r="D46" s="12">
        <f>SUM(D40:D45)</f>
        <v>138</v>
      </c>
      <c r="E46" s="12">
        <f>SUM(E40:E45)</f>
        <v>237</v>
      </c>
      <c r="F46" s="12">
        <f t="shared" ref="F46:AC46" si="14">SUM(F40:F45)</f>
        <v>0</v>
      </c>
      <c r="G46" s="12">
        <f t="shared" si="14"/>
        <v>0</v>
      </c>
      <c r="H46" s="12">
        <f t="shared" si="14"/>
        <v>0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45</v>
      </c>
      <c r="R46" s="12">
        <f t="shared" si="14"/>
        <v>0</v>
      </c>
      <c r="S46" s="12">
        <f t="shared" si="14"/>
        <v>0</v>
      </c>
      <c r="T46" s="12">
        <f t="shared" si="14"/>
        <v>0</v>
      </c>
      <c r="U46" s="12">
        <f t="shared" si="14"/>
        <v>0</v>
      </c>
      <c r="V46" s="12">
        <f t="shared" si="14"/>
        <v>0</v>
      </c>
      <c r="W46" s="12">
        <f t="shared" si="14"/>
        <v>0</v>
      </c>
      <c r="X46" s="12">
        <f t="shared" si="14"/>
        <v>0</v>
      </c>
      <c r="Y46" s="12">
        <f t="shared" si="14"/>
        <v>0</v>
      </c>
      <c r="Z46" s="12">
        <f t="shared" si="14"/>
        <v>0</v>
      </c>
      <c r="AA46" s="12">
        <f t="shared" si="14"/>
        <v>0</v>
      </c>
      <c r="AB46" s="12">
        <f t="shared" si="14"/>
        <v>192</v>
      </c>
      <c r="AC46" s="12">
        <f t="shared" si="14"/>
        <v>0</v>
      </c>
      <c r="AD46" s="22">
        <f>SUM(AD40:AD45)</f>
        <v>237</v>
      </c>
      <c r="AE46" s="30">
        <f t="shared" si="13"/>
        <v>1</v>
      </c>
    </row>
    <row r="47" spans="1:31" x14ac:dyDescent="0.25">
      <c r="B47"/>
      <c r="F47"/>
      <c r="G47"/>
      <c r="H47"/>
      <c r="I47"/>
      <c r="AD47"/>
      <c r="AE47" s="54"/>
    </row>
    <row r="48" spans="1:31" x14ac:dyDescent="0.25">
      <c r="A48" s="7" t="s">
        <v>60</v>
      </c>
      <c r="B48" s="8" t="s">
        <v>66</v>
      </c>
      <c r="C48" s="69">
        <v>15</v>
      </c>
      <c r="D48" s="69">
        <v>8</v>
      </c>
      <c r="E48" s="69">
        <f>SUM(C48:D48)</f>
        <v>23</v>
      </c>
      <c r="F48" s="6"/>
      <c r="G48" s="9"/>
      <c r="H48" s="9"/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23</v>
      </c>
      <c r="AC48" s="6"/>
      <c r="AD48" s="6">
        <f>SUM(F48:AC48)</f>
        <v>23</v>
      </c>
      <c r="AE48" s="30">
        <f>SUM(AD48)/SUM($AD$48)</f>
        <v>1</v>
      </c>
    </row>
    <row r="49" spans="1:31" x14ac:dyDescent="0.25">
      <c r="A49" s="15"/>
      <c r="B49" s="16"/>
      <c r="C49" s="12">
        <f>SUM(C48:C48)</f>
        <v>15</v>
      </c>
      <c r="D49" s="12">
        <f>SUM(D48:D48)</f>
        <v>8</v>
      </c>
      <c r="E49" s="12">
        <f>SUM(E48)</f>
        <v>23</v>
      </c>
      <c r="F49" s="12">
        <f t="shared" ref="F49:AA49" si="15">SUM(F48:F48)</f>
        <v>0</v>
      </c>
      <c r="G49" s="12">
        <f t="shared" si="15"/>
        <v>0</v>
      </c>
      <c r="H49" s="12">
        <f t="shared" si="15"/>
        <v>0</v>
      </c>
      <c r="I49" s="12">
        <f t="shared" si="15"/>
        <v>0</v>
      </c>
      <c r="J49" s="12">
        <f t="shared" si="15"/>
        <v>0</v>
      </c>
      <c r="K49" s="12">
        <f t="shared" si="15"/>
        <v>0</v>
      </c>
      <c r="L49" s="12">
        <f t="shared" si="15"/>
        <v>0</v>
      </c>
      <c r="M49" s="12">
        <f t="shared" si="15"/>
        <v>0</v>
      </c>
      <c r="N49" s="12">
        <f t="shared" si="15"/>
        <v>0</v>
      </c>
      <c r="O49" s="12">
        <f t="shared" si="15"/>
        <v>0</v>
      </c>
      <c r="P49" s="12">
        <f t="shared" si="15"/>
        <v>0</v>
      </c>
      <c r="Q49" s="12">
        <f t="shared" si="15"/>
        <v>0</v>
      </c>
      <c r="R49" s="12">
        <f t="shared" si="15"/>
        <v>0</v>
      </c>
      <c r="S49" s="12">
        <f t="shared" si="15"/>
        <v>0</v>
      </c>
      <c r="T49" s="12">
        <f t="shared" si="15"/>
        <v>0</v>
      </c>
      <c r="U49" s="12">
        <f t="shared" si="15"/>
        <v>0</v>
      </c>
      <c r="V49" s="12">
        <f t="shared" si="15"/>
        <v>0</v>
      </c>
      <c r="W49" s="12">
        <f t="shared" si="15"/>
        <v>0</v>
      </c>
      <c r="X49" s="12">
        <f t="shared" si="15"/>
        <v>0</v>
      </c>
      <c r="Y49" s="12">
        <f t="shared" si="15"/>
        <v>0</v>
      </c>
      <c r="Z49" s="12">
        <f t="shared" si="15"/>
        <v>0</v>
      </c>
      <c r="AA49" s="12">
        <f t="shared" si="15"/>
        <v>0</v>
      </c>
      <c r="AB49" s="12">
        <f>SUM(AB48:AB48)</f>
        <v>23</v>
      </c>
      <c r="AC49" s="12">
        <f>SUM(AC48:AC48)</f>
        <v>0</v>
      </c>
      <c r="AD49" s="42">
        <f>SUM(AD48:AD48)</f>
        <v>23</v>
      </c>
      <c r="AE49" s="30">
        <f>SUM(AD49)/SUM($AD$48)</f>
        <v>1</v>
      </c>
    </row>
    <row r="50" spans="1:31" x14ac:dyDescent="0.25">
      <c r="C50" s="1"/>
      <c r="D50" s="1"/>
      <c r="E50" s="1"/>
      <c r="F50" s="1"/>
      <c r="AE50" s="54"/>
    </row>
    <row r="51" spans="1:31" x14ac:dyDescent="0.25">
      <c r="C51" s="1"/>
      <c r="D51" s="1"/>
      <c r="E51" s="1"/>
      <c r="F51" s="1"/>
      <c r="AE51" s="54"/>
    </row>
    <row r="52" spans="1:31" ht="18.75" x14ac:dyDescent="0.3">
      <c r="A52" s="100" t="s">
        <v>84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54"/>
    </row>
    <row r="53" spans="1:31" ht="15" customHeight="1" x14ac:dyDescent="0.25">
      <c r="A53" s="101" t="s">
        <v>27</v>
      </c>
      <c r="B53" s="101" t="s">
        <v>31</v>
      </c>
      <c r="C53" s="101" t="s">
        <v>28</v>
      </c>
      <c r="D53" s="101"/>
      <c r="E53" s="23"/>
      <c r="F53" s="102" t="s">
        <v>24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3" t="s">
        <v>25</v>
      </c>
      <c r="AE53" s="92" t="s">
        <v>26</v>
      </c>
    </row>
    <row r="54" spans="1:31" ht="99.75" x14ac:dyDescent="0.25">
      <c r="A54" s="101"/>
      <c r="B54" s="101"/>
      <c r="C54" s="4" t="s">
        <v>30</v>
      </c>
      <c r="D54" s="4" t="s">
        <v>29</v>
      </c>
      <c r="E54" s="24" t="s">
        <v>25</v>
      </c>
      <c r="F54" s="3" t="s">
        <v>0</v>
      </c>
      <c r="G54" s="3" t="s">
        <v>1</v>
      </c>
      <c r="H54" s="3" t="s">
        <v>2</v>
      </c>
      <c r="I54" s="3" t="s">
        <v>3</v>
      </c>
      <c r="J54" s="3" t="s">
        <v>4</v>
      </c>
      <c r="K54" s="3" t="s">
        <v>5</v>
      </c>
      <c r="L54" s="3" t="s">
        <v>6</v>
      </c>
      <c r="M54" s="3" t="s">
        <v>7</v>
      </c>
      <c r="N54" s="3" t="s">
        <v>8</v>
      </c>
      <c r="O54" s="3" t="s">
        <v>9</v>
      </c>
      <c r="P54" s="3" t="s">
        <v>10</v>
      </c>
      <c r="Q54" s="3" t="s">
        <v>11</v>
      </c>
      <c r="R54" s="3" t="s">
        <v>12</v>
      </c>
      <c r="S54" s="3" t="s">
        <v>13</v>
      </c>
      <c r="T54" s="3" t="s">
        <v>14</v>
      </c>
      <c r="U54" s="3" t="s">
        <v>15</v>
      </c>
      <c r="V54" s="3" t="s">
        <v>16</v>
      </c>
      <c r="W54" s="3" t="s">
        <v>17</v>
      </c>
      <c r="X54" s="3" t="s">
        <v>18</v>
      </c>
      <c r="Y54" s="3" t="s">
        <v>19</v>
      </c>
      <c r="Z54" s="3" t="s">
        <v>20</v>
      </c>
      <c r="AA54" s="3" t="s">
        <v>21</v>
      </c>
      <c r="AB54" s="3" t="s">
        <v>22</v>
      </c>
      <c r="AC54" s="3" t="s">
        <v>23</v>
      </c>
      <c r="AD54" s="104"/>
      <c r="AE54" s="93"/>
    </row>
    <row r="55" spans="1:31" x14ac:dyDescent="0.25">
      <c r="A55" s="7" t="s">
        <v>78</v>
      </c>
      <c r="B55" s="8" t="s">
        <v>45</v>
      </c>
      <c r="C55" s="69">
        <v>13</v>
      </c>
      <c r="D55" s="69">
        <v>22</v>
      </c>
      <c r="E55" s="69">
        <f>SUM(C55:D55)</f>
        <v>35</v>
      </c>
      <c r="F55" s="6">
        <v>1</v>
      </c>
      <c r="G55" s="9"/>
      <c r="H55" s="9"/>
      <c r="I55" s="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27</v>
      </c>
      <c r="W55" s="6"/>
      <c r="X55" s="6"/>
      <c r="Y55" s="6"/>
      <c r="Z55" s="6"/>
      <c r="AA55" s="6"/>
      <c r="AB55" s="6">
        <v>7</v>
      </c>
      <c r="AC55" s="6"/>
      <c r="AD55" s="10">
        <f>SUM(F55:AC55)</f>
        <v>35</v>
      </c>
      <c r="AE55" s="30">
        <f>SUM(AD55)/SUM($AD$55:$AD$57)</f>
        <v>0.29661016949152541</v>
      </c>
    </row>
    <row r="56" spans="1:31" x14ac:dyDescent="0.25">
      <c r="A56" s="7" t="s">
        <v>78</v>
      </c>
      <c r="B56" s="8" t="s">
        <v>139</v>
      </c>
      <c r="C56" s="69">
        <v>17</v>
      </c>
      <c r="D56" s="69">
        <v>23</v>
      </c>
      <c r="E56" s="69">
        <f>SUM(C56:D56)</f>
        <v>40</v>
      </c>
      <c r="F56" s="6"/>
      <c r="G56" s="9"/>
      <c r="H56" s="9"/>
      <c r="I56" s="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40</v>
      </c>
      <c r="W56" s="6"/>
      <c r="X56" s="6"/>
      <c r="Y56" s="6"/>
      <c r="Z56" s="6"/>
      <c r="AA56" s="6"/>
      <c r="AB56" s="6"/>
      <c r="AC56" s="6"/>
      <c r="AD56" s="10">
        <f>SUM(F56:AC56)</f>
        <v>40</v>
      </c>
      <c r="AE56" s="30">
        <f t="shared" ref="AE56:AE58" si="16">SUM(AD56)/SUM($AD$55:$AD$57)</f>
        <v>0.33898305084745761</v>
      </c>
    </row>
    <row r="57" spans="1:31" x14ac:dyDescent="0.25">
      <c r="A57" s="7" t="s">
        <v>78</v>
      </c>
      <c r="B57" s="8" t="s">
        <v>149</v>
      </c>
      <c r="C57" s="69">
        <v>17</v>
      </c>
      <c r="D57" s="69">
        <v>26</v>
      </c>
      <c r="E57" s="69">
        <f>SUM(C57:D57)</f>
        <v>43</v>
      </c>
      <c r="F57" s="6"/>
      <c r="G57" s="9"/>
      <c r="H57" s="9"/>
      <c r="I57" s="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42</v>
      </c>
      <c r="W57" s="6"/>
      <c r="X57" s="6"/>
      <c r="Y57" s="6"/>
      <c r="Z57" s="6"/>
      <c r="AA57" s="6"/>
      <c r="AB57" s="6">
        <v>1</v>
      </c>
      <c r="AC57" s="6"/>
      <c r="AD57" s="10">
        <f>SUM(F57:AC57)</f>
        <v>43</v>
      </c>
      <c r="AE57" s="30">
        <f t="shared" si="16"/>
        <v>0.36440677966101692</v>
      </c>
    </row>
    <row r="58" spans="1:31" s="55" customFormat="1" x14ac:dyDescent="0.25">
      <c r="A58" s="13"/>
      <c r="B58" s="57"/>
      <c r="C58" s="12">
        <f>SUM(C55:C57)</f>
        <v>47</v>
      </c>
      <c r="D58" s="12">
        <f>SUM(D55:D57)</f>
        <v>71</v>
      </c>
      <c r="E58" s="12">
        <f>SUM(E55:E57)</f>
        <v>118</v>
      </c>
      <c r="F58" s="12">
        <f>SUM(F55:F57)</f>
        <v>1</v>
      </c>
      <c r="G58" s="12">
        <f t="shared" ref="G58:U58" si="17">SUM(G55:G56)</f>
        <v>0</v>
      </c>
      <c r="H58" s="12">
        <f t="shared" si="17"/>
        <v>0</v>
      </c>
      <c r="I58" s="12">
        <f t="shared" si="17"/>
        <v>0</v>
      </c>
      <c r="J58" s="12">
        <f t="shared" si="17"/>
        <v>0</v>
      </c>
      <c r="K58" s="12">
        <f t="shared" si="17"/>
        <v>0</v>
      </c>
      <c r="L58" s="12">
        <f t="shared" si="17"/>
        <v>0</v>
      </c>
      <c r="M58" s="12">
        <f t="shared" si="17"/>
        <v>0</v>
      </c>
      <c r="N58" s="12">
        <f t="shared" si="17"/>
        <v>0</v>
      </c>
      <c r="O58" s="12">
        <f t="shared" si="17"/>
        <v>0</v>
      </c>
      <c r="P58" s="12">
        <f t="shared" si="17"/>
        <v>0</v>
      </c>
      <c r="Q58" s="12">
        <f t="shared" si="17"/>
        <v>0</v>
      </c>
      <c r="R58" s="12">
        <f t="shared" si="17"/>
        <v>0</v>
      </c>
      <c r="S58" s="12">
        <f t="shared" si="17"/>
        <v>0</v>
      </c>
      <c r="T58" s="12">
        <f t="shared" si="17"/>
        <v>0</v>
      </c>
      <c r="U58" s="12">
        <f t="shared" si="17"/>
        <v>0</v>
      </c>
      <c r="V58" s="12">
        <f>SUM(V55:V57)</f>
        <v>109</v>
      </c>
      <c r="W58" s="12">
        <f>SUM(W55:W56)</f>
        <v>0</v>
      </c>
      <c r="X58" s="12">
        <f>SUM(X55:X56)</f>
        <v>0</v>
      </c>
      <c r="Y58" s="12">
        <f>SUM(Y55:Y56)</f>
        <v>0</v>
      </c>
      <c r="Z58" s="12">
        <f>SUM(Z55:Z56)</f>
        <v>0</v>
      </c>
      <c r="AA58" s="12">
        <f>SUM(AA55:AA56)</f>
        <v>0</v>
      </c>
      <c r="AB58" s="12">
        <f>SUM(AB55:AB57)</f>
        <v>8</v>
      </c>
      <c r="AC58" s="12">
        <f>SUM(AC55:AC57)</f>
        <v>0</v>
      </c>
      <c r="AD58" s="42">
        <f>SUM(AD55:AD57)</f>
        <v>118</v>
      </c>
      <c r="AE58" s="30">
        <f t="shared" si="16"/>
        <v>1</v>
      </c>
    </row>
    <row r="59" spans="1:31" s="64" customFormat="1" x14ac:dyDescent="0.25">
      <c r="A59" s="60"/>
      <c r="B59" s="61"/>
      <c r="C59" s="62"/>
      <c r="D59" s="62"/>
      <c r="E59" s="62"/>
      <c r="F59" s="62"/>
      <c r="G59" s="63"/>
      <c r="H59" s="63"/>
      <c r="I59" s="63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5"/>
    </row>
    <row r="60" spans="1:31" x14ac:dyDescent="0.25">
      <c r="A60" s="7" t="s">
        <v>77</v>
      </c>
      <c r="B60" s="8" t="s">
        <v>54</v>
      </c>
      <c r="C60" s="69">
        <v>9</v>
      </c>
      <c r="D60" s="69">
        <v>27</v>
      </c>
      <c r="E60" s="69">
        <f>SUM(C60:D60)</f>
        <v>36</v>
      </c>
      <c r="F60" s="6"/>
      <c r="G60" s="6"/>
      <c r="H60" s="6"/>
      <c r="I60" s="6">
        <v>17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19</v>
      </c>
      <c r="AC60" s="6"/>
      <c r="AD60" s="6">
        <f>SUM(F60:AC60)</f>
        <v>36</v>
      </c>
      <c r="AE60" s="30">
        <f>SUM(AD60)/SUM($AD$60:$AD$62)</f>
        <v>0.23684210526315788</v>
      </c>
    </row>
    <row r="61" spans="1:31" x14ac:dyDescent="0.25">
      <c r="A61" s="7" t="s">
        <v>77</v>
      </c>
      <c r="B61" s="8" t="s">
        <v>44</v>
      </c>
      <c r="C61" s="69">
        <v>17</v>
      </c>
      <c r="D61" s="69">
        <v>39</v>
      </c>
      <c r="E61" s="69">
        <f>SUM(C61:D61)</f>
        <v>56</v>
      </c>
      <c r="F61" s="6"/>
      <c r="G61" s="9"/>
      <c r="H61" s="9"/>
      <c r="I61" s="9">
        <v>56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>
        <f>SUM(F61:AC61)</f>
        <v>56</v>
      </c>
      <c r="AE61" s="30">
        <f t="shared" ref="AE61:AE63" si="18">SUM(AD61)/SUM($AD$60:$AD$62)</f>
        <v>0.36842105263157893</v>
      </c>
    </row>
    <row r="62" spans="1:31" x14ac:dyDescent="0.25">
      <c r="A62" s="7" t="s">
        <v>77</v>
      </c>
      <c r="B62" s="8" t="s">
        <v>52</v>
      </c>
      <c r="C62" s="69">
        <v>27</v>
      </c>
      <c r="D62" s="69">
        <v>33</v>
      </c>
      <c r="E62" s="69">
        <f>SUM(C62:D62)</f>
        <v>60</v>
      </c>
      <c r="F62" s="6"/>
      <c r="G62" s="9"/>
      <c r="H62" s="9"/>
      <c r="I62" s="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>
        <v>60</v>
      </c>
      <c r="AC62" s="6"/>
      <c r="AD62" s="6">
        <f>SUM(F62:AC62)</f>
        <v>60</v>
      </c>
      <c r="AE62" s="30">
        <f t="shared" si="18"/>
        <v>0.39473684210526316</v>
      </c>
    </row>
    <row r="63" spans="1:31" s="55" customFormat="1" x14ac:dyDescent="0.25">
      <c r="A63" s="13"/>
      <c r="B63" s="57"/>
      <c r="C63" s="12">
        <f>SUM(C60:C62)</f>
        <v>53</v>
      </c>
      <c r="D63" s="12">
        <f t="shared" ref="D63:AC63" si="19">SUM(D60:D62)</f>
        <v>99</v>
      </c>
      <c r="E63" s="12">
        <f t="shared" si="19"/>
        <v>152</v>
      </c>
      <c r="F63" s="12">
        <f t="shared" si="19"/>
        <v>0</v>
      </c>
      <c r="G63" s="12">
        <f t="shared" si="19"/>
        <v>0</v>
      </c>
      <c r="H63" s="12">
        <f t="shared" si="19"/>
        <v>0</v>
      </c>
      <c r="I63" s="12">
        <f t="shared" si="19"/>
        <v>73</v>
      </c>
      <c r="J63" s="12">
        <f t="shared" si="19"/>
        <v>0</v>
      </c>
      <c r="K63" s="12">
        <f t="shared" si="19"/>
        <v>0</v>
      </c>
      <c r="L63" s="12">
        <f t="shared" si="19"/>
        <v>0</v>
      </c>
      <c r="M63" s="12">
        <f t="shared" si="19"/>
        <v>0</v>
      </c>
      <c r="N63" s="12">
        <f t="shared" si="19"/>
        <v>0</v>
      </c>
      <c r="O63" s="12">
        <f t="shared" si="19"/>
        <v>0</v>
      </c>
      <c r="P63" s="12">
        <f t="shared" si="19"/>
        <v>0</v>
      </c>
      <c r="Q63" s="12">
        <f t="shared" si="19"/>
        <v>0</v>
      </c>
      <c r="R63" s="12">
        <f t="shared" si="19"/>
        <v>0</v>
      </c>
      <c r="S63" s="12">
        <f t="shared" si="19"/>
        <v>0</v>
      </c>
      <c r="T63" s="12">
        <f t="shared" si="19"/>
        <v>0</v>
      </c>
      <c r="U63" s="12">
        <f t="shared" si="19"/>
        <v>0</v>
      </c>
      <c r="V63" s="12">
        <f t="shared" si="19"/>
        <v>0</v>
      </c>
      <c r="W63" s="12">
        <f t="shared" si="19"/>
        <v>0</v>
      </c>
      <c r="X63" s="12">
        <f t="shared" si="19"/>
        <v>0</v>
      </c>
      <c r="Y63" s="12">
        <f t="shared" si="19"/>
        <v>0</v>
      </c>
      <c r="Z63" s="12">
        <f t="shared" si="19"/>
        <v>0</v>
      </c>
      <c r="AA63" s="12">
        <f t="shared" si="19"/>
        <v>0</v>
      </c>
      <c r="AB63" s="12">
        <f t="shared" si="19"/>
        <v>79</v>
      </c>
      <c r="AC63" s="12">
        <f t="shared" si="19"/>
        <v>0</v>
      </c>
      <c r="AD63" s="42">
        <f>SUM(AD60:AD62)</f>
        <v>152</v>
      </c>
      <c r="AE63" s="30">
        <f t="shared" si="18"/>
        <v>1</v>
      </c>
    </row>
    <row r="64" spans="1:31" x14ac:dyDescent="0.25">
      <c r="B64"/>
      <c r="F64"/>
      <c r="G64"/>
      <c r="H64"/>
      <c r="I64"/>
      <c r="AD64"/>
      <c r="AE64" s="54"/>
    </row>
    <row r="65" spans="1:31" x14ac:dyDescent="0.25">
      <c r="A65" s="7" t="s">
        <v>79</v>
      </c>
      <c r="B65" s="8" t="s">
        <v>47</v>
      </c>
      <c r="C65" s="69">
        <v>10</v>
      </c>
      <c r="D65" s="69">
        <v>21</v>
      </c>
      <c r="E65" s="6">
        <f>SUM(C65:D65)</f>
        <v>31</v>
      </c>
      <c r="F65" s="6"/>
      <c r="G65" s="9"/>
      <c r="H65" s="9"/>
      <c r="I65" s="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>
        <v>30</v>
      </c>
      <c r="X65" s="6"/>
      <c r="Y65" s="6"/>
      <c r="Z65" s="6"/>
      <c r="AA65" s="6"/>
      <c r="AB65" s="6">
        <v>1</v>
      </c>
      <c r="AC65" s="6"/>
      <c r="AD65" s="6">
        <f>SUM(F65:AC65)</f>
        <v>31</v>
      </c>
      <c r="AE65" s="30">
        <f>SUM(AD65)/SUM($AD$65)</f>
        <v>1</v>
      </c>
    </row>
    <row r="66" spans="1:31" s="55" customFormat="1" x14ac:dyDescent="0.25">
      <c r="A66" s="13"/>
      <c r="B66" s="57"/>
      <c r="C66" s="12">
        <f>+C65</f>
        <v>10</v>
      </c>
      <c r="D66" s="12">
        <f>+D65</f>
        <v>21</v>
      </c>
      <c r="E66" s="12">
        <f>+E65</f>
        <v>31</v>
      </c>
      <c r="F66" s="12">
        <f t="shared" ref="F66:V66" si="20">+F65</f>
        <v>0</v>
      </c>
      <c r="G66" s="12">
        <f t="shared" si="20"/>
        <v>0</v>
      </c>
      <c r="H66" s="12">
        <f t="shared" si="20"/>
        <v>0</v>
      </c>
      <c r="I66" s="12">
        <f t="shared" si="20"/>
        <v>0</v>
      </c>
      <c r="J66" s="12">
        <f t="shared" si="20"/>
        <v>0</v>
      </c>
      <c r="K66" s="12">
        <f t="shared" si="20"/>
        <v>0</v>
      </c>
      <c r="L66" s="12">
        <f t="shared" si="20"/>
        <v>0</v>
      </c>
      <c r="M66" s="12">
        <f t="shared" si="20"/>
        <v>0</v>
      </c>
      <c r="N66" s="12">
        <f t="shared" si="20"/>
        <v>0</v>
      </c>
      <c r="O66" s="12">
        <f t="shared" si="20"/>
        <v>0</v>
      </c>
      <c r="P66" s="12">
        <f t="shared" si="20"/>
        <v>0</v>
      </c>
      <c r="Q66" s="12">
        <f t="shared" si="20"/>
        <v>0</v>
      </c>
      <c r="R66" s="12">
        <f t="shared" si="20"/>
        <v>0</v>
      </c>
      <c r="S66" s="12">
        <f t="shared" si="20"/>
        <v>0</v>
      </c>
      <c r="T66" s="12">
        <f t="shared" si="20"/>
        <v>0</v>
      </c>
      <c r="U66" s="12">
        <f t="shared" si="20"/>
        <v>0</v>
      </c>
      <c r="V66" s="12">
        <f t="shared" si="20"/>
        <v>0</v>
      </c>
      <c r="W66" s="12">
        <f>+W65</f>
        <v>30</v>
      </c>
      <c r="X66" s="12">
        <f t="shared" ref="X66:AC66" si="21">+X65</f>
        <v>0</v>
      </c>
      <c r="Y66" s="12">
        <f t="shared" si="21"/>
        <v>0</v>
      </c>
      <c r="Z66" s="12">
        <f t="shared" si="21"/>
        <v>0</v>
      </c>
      <c r="AA66" s="12">
        <f t="shared" si="21"/>
        <v>0</v>
      </c>
      <c r="AB66" s="12">
        <f t="shared" si="21"/>
        <v>1</v>
      </c>
      <c r="AC66" s="12">
        <f t="shared" si="21"/>
        <v>0</v>
      </c>
      <c r="AD66" s="42">
        <f>+AD65</f>
        <v>31</v>
      </c>
      <c r="AE66" s="30">
        <f>SUM(AD66)/SUM($AD$65)</f>
        <v>1</v>
      </c>
    </row>
    <row r="68" spans="1:31" x14ac:dyDescent="0.25">
      <c r="A68" s="7" t="s">
        <v>75</v>
      </c>
      <c r="B68" s="8" t="s">
        <v>53</v>
      </c>
      <c r="C68" s="69">
        <v>12</v>
      </c>
      <c r="D68" s="69">
        <v>18</v>
      </c>
      <c r="E68" s="6">
        <f>SUM(C68:D68)</f>
        <v>30</v>
      </c>
      <c r="F68" s="9"/>
      <c r="G68" s="9"/>
      <c r="H68" s="9"/>
      <c r="I68" s="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>
        <v>30</v>
      </c>
      <c r="AC68" s="6"/>
      <c r="AD68" s="6">
        <f>SUM(F68:AC68)</f>
        <v>30</v>
      </c>
      <c r="AE68" s="30">
        <f>SUM(AD68)/SUM($AD$68:$AD$71)</f>
        <v>0.189873417721519</v>
      </c>
    </row>
    <row r="69" spans="1:31" x14ac:dyDescent="0.25">
      <c r="A69" s="7" t="s">
        <v>75</v>
      </c>
      <c r="B69" s="8" t="s">
        <v>49</v>
      </c>
      <c r="C69" s="69">
        <v>9</v>
      </c>
      <c r="D69" s="69">
        <v>38</v>
      </c>
      <c r="E69" s="6">
        <f>SUM(C69:D69)</f>
        <v>47</v>
      </c>
      <c r="F69" s="6"/>
      <c r="G69" s="9"/>
      <c r="H69" s="9"/>
      <c r="I69" s="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10">
        <v>47</v>
      </c>
      <c r="AC69" s="6"/>
      <c r="AD69" s="6">
        <f>SUM(F69:AC69)</f>
        <v>47</v>
      </c>
      <c r="AE69" s="30">
        <f t="shared" ref="AE69:AE72" si="22">SUM(AD69)/SUM($AD$68:$AD$71)</f>
        <v>0.29746835443037972</v>
      </c>
    </row>
    <row r="70" spans="1:31" x14ac:dyDescent="0.25">
      <c r="A70" s="7" t="s">
        <v>75</v>
      </c>
      <c r="B70" s="8" t="s">
        <v>46</v>
      </c>
      <c r="C70" s="69">
        <v>9</v>
      </c>
      <c r="D70" s="69">
        <v>24</v>
      </c>
      <c r="E70" s="6">
        <f>SUM(C70:D70)</f>
        <v>33</v>
      </c>
      <c r="F70" s="6"/>
      <c r="G70" s="9"/>
      <c r="H70" s="9"/>
      <c r="I70" s="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>
        <v>33</v>
      </c>
      <c r="AC70" s="6"/>
      <c r="AD70" s="6">
        <f>SUM(F70:AC70)</f>
        <v>33</v>
      </c>
      <c r="AE70" s="30">
        <f t="shared" si="22"/>
        <v>0.20886075949367089</v>
      </c>
    </row>
    <row r="71" spans="1:31" x14ac:dyDescent="0.25">
      <c r="A71" s="7" t="s">
        <v>75</v>
      </c>
      <c r="B71" s="8" t="s">
        <v>50</v>
      </c>
      <c r="C71" s="69">
        <v>17</v>
      </c>
      <c r="D71" s="69">
        <v>31</v>
      </c>
      <c r="E71" s="6">
        <f>SUM(C71:D71)</f>
        <v>48</v>
      </c>
      <c r="F71" s="6"/>
      <c r="G71" s="9"/>
      <c r="H71" s="9"/>
      <c r="I71" s="9"/>
      <c r="J71" s="6"/>
      <c r="K71" s="6"/>
      <c r="L71" s="6"/>
      <c r="M71" s="6"/>
      <c r="N71" s="6"/>
      <c r="O71" s="6"/>
      <c r="P71" s="6">
        <v>47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1</v>
      </c>
      <c r="AC71" s="6"/>
      <c r="AD71" s="6">
        <f>SUM(F71:AC71)</f>
        <v>48</v>
      </c>
      <c r="AE71" s="30">
        <f t="shared" si="22"/>
        <v>0.30379746835443039</v>
      </c>
    </row>
    <row r="72" spans="1:31" s="55" customFormat="1" x14ac:dyDescent="0.25">
      <c r="A72" s="13"/>
      <c r="B72" s="57"/>
      <c r="C72" s="12">
        <f>SUM(C68:C71)</f>
        <v>47</v>
      </c>
      <c r="D72" s="12">
        <f>SUM(D68:D71)</f>
        <v>111</v>
      </c>
      <c r="E72" s="12">
        <f t="shared" ref="E72:AA72" si="23">SUM(E68:E71)</f>
        <v>158</v>
      </c>
      <c r="F72" s="12">
        <f t="shared" si="23"/>
        <v>0</v>
      </c>
      <c r="G72" s="12">
        <f t="shared" si="23"/>
        <v>0</v>
      </c>
      <c r="H72" s="12">
        <f t="shared" si="23"/>
        <v>0</v>
      </c>
      <c r="I72" s="12">
        <f t="shared" si="23"/>
        <v>0</v>
      </c>
      <c r="J72" s="12">
        <f t="shared" si="23"/>
        <v>0</v>
      </c>
      <c r="K72" s="12">
        <f t="shared" si="23"/>
        <v>0</v>
      </c>
      <c r="L72" s="12">
        <f t="shared" si="23"/>
        <v>0</v>
      </c>
      <c r="M72" s="12">
        <f t="shared" si="23"/>
        <v>0</v>
      </c>
      <c r="N72" s="12">
        <f t="shared" si="23"/>
        <v>0</v>
      </c>
      <c r="O72" s="12">
        <f t="shared" si="23"/>
        <v>0</v>
      </c>
      <c r="P72" s="12">
        <f t="shared" si="23"/>
        <v>47</v>
      </c>
      <c r="Q72" s="12">
        <f t="shared" si="23"/>
        <v>0</v>
      </c>
      <c r="R72" s="12">
        <f t="shared" si="23"/>
        <v>0</v>
      </c>
      <c r="S72" s="12">
        <f t="shared" si="23"/>
        <v>0</v>
      </c>
      <c r="T72" s="12">
        <f t="shared" si="23"/>
        <v>0</v>
      </c>
      <c r="U72" s="12">
        <f t="shared" si="23"/>
        <v>0</v>
      </c>
      <c r="V72" s="12">
        <f t="shared" si="23"/>
        <v>0</v>
      </c>
      <c r="W72" s="12">
        <f t="shared" si="23"/>
        <v>0</v>
      </c>
      <c r="X72" s="12">
        <f t="shared" si="23"/>
        <v>0</v>
      </c>
      <c r="Y72" s="12">
        <f t="shared" si="23"/>
        <v>0</v>
      </c>
      <c r="Z72" s="12">
        <f t="shared" si="23"/>
        <v>0</v>
      </c>
      <c r="AA72" s="12">
        <f t="shared" si="23"/>
        <v>0</v>
      </c>
      <c r="AB72" s="12">
        <f>SUM(AB68:AB71)</f>
        <v>111</v>
      </c>
      <c r="AC72" s="12">
        <f>SUM(AC68:AC71)</f>
        <v>0</v>
      </c>
      <c r="AD72" s="42">
        <f>SUM(AD68:AD71)</f>
        <v>158</v>
      </c>
      <c r="AE72" s="30">
        <f t="shared" si="22"/>
        <v>1</v>
      </c>
    </row>
    <row r="73" spans="1:31" x14ac:dyDescent="0.25">
      <c r="B73"/>
      <c r="F73"/>
      <c r="G73"/>
      <c r="H73"/>
      <c r="I73"/>
      <c r="AD73"/>
      <c r="AE73" s="54"/>
    </row>
    <row r="74" spans="1:31" x14ac:dyDescent="0.25">
      <c r="A74" s="7" t="s">
        <v>76</v>
      </c>
      <c r="B74" s="8" t="s">
        <v>51</v>
      </c>
      <c r="C74" s="69">
        <v>23</v>
      </c>
      <c r="D74" s="69">
        <v>31</v>
      </c>
      <c r="E74" s="6">
        <f t="shared" ref="E74:E79" si="24">SUM(C74:D74)</f>
        <v>54</v>
      </c>
      <c r="F74" s="6"/>
      <c r="G74" s="9"/>
      <c r="H74" s="9"/>
      <c r="I74" s="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>
        <v>54</v>
      </c>
      <c r="AC74" s="6"/>
      <c r="AD74" s="6">
        <f t="shared" ref="AD74:AD79" si="25">SUM(F74:AC74)</f>
        <v>54</v>
      </c>
      <c r="AE74" s="30">
        <f>SUM(AD74)/SUM($AD$74:$AD$79)</f>
        <v>0.17475728155339806</v>
      </c>
    </row>
    <row r="75" spans="1:31" x14ac:dyDescent="0.25">
      <c r="A75" s="7" t="s">
        <v>76</v>
      </c>
      <c r="B75" s="8" t="s">
        <v>138</v>
      </c>
      <c r="C75" s="69">
        <v>17</v>
      </c>
      <c r="D75" s="69">
        <v>37</v>
      </c>
      <c r="E75" s="6">
        <f t="shared" si="24"/>
        <v>54</v>
      </c>
      <c r="F75" s="6"/>
      <c r="G75" s="9"/>
      <c r="H75" s="9"/>
      <c r="I75" s="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0">
        <v>54</v>
      </c>
      <c r="AC75" s="6"/>
      <c r="AD75" s="6">
        <f t="shared" si="25"/>
        <v>54</v>
      </c>
      <c r="AE75" s="30">
        <f t="shared" ref="AE75:AE80" si="26">SUM(AD75)/SUM($AD$74:$AD$79)</f>
        <v>0.17475728155339806</v>
      </c>
    </row>
    <row r="76" spans="1:31" x14ac:dyDescent="0.25">
      <c r="A76" s="7" t="s">
        <v>76</v>
      </c>
      <c r="B76" s="8" t="s">
        <v>48</v>
      </c>
      <c r="C76" s="69">
        <v>25</v>
      </c>
      <c r="D76" s="69">
        <v>29</v>
      </c>
      <c r="E76" s="6">
        <f t="shared" si="24"/>
        <v>54</v>
      </c>
      <c r="F76" s="6"/>
      <c r="G76" s="9"/>
      <c r="H76" s="9"/>
      <c r="I76" s="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10">
        <v>54</v>
      </c>
      <c r="AC76" s="6"/>
      <c r="AD76" s="6">
        <f t="shared" si="25"/>
        <v>54</v>
      </c>
      <c r="AE76" s="30">
        <f t="shared" si="26"/>
        <v>0.17475728155339806</v>
      </c>
    </row>
    <row r="77" spans="1:31" x14ac:dyDescent="0.25">
      <c r="A77" s="7" t="s">
        <v>76</v>
      </c>
      <c r="B77" s="8" t="s">
        <v>43</v>
      </c>
      <c r="C77" s="69">
        <v>34</v>
      </c>
      <c r="D77" s="69">
        <v>25</v>
      </c>
      <c r="E77" s="6">
        <f t="shared" si="24"/>
        <v>59</v>
      </c>
      <c r="F77" s="6"/>
      <c r="G77" s="9"/>
      <c r="H77" s="9"/>
      <c r="I77" s="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v>59</v>
      </c>
      <c r="AC77" s="6"/>
      <c r="AD77" s="6">
        <f t="shared" si="25"/>
        <v>59</v>
      </c>
      <c r="AE77" s="30">
        <f t="shared" si="26"/>
        <v>0.19093851132686085</v>
      </c>
    </row>
    <row r="78" spans="1:31" x14ac:dyDescent="0.25">
      <c r="A78" s="7" t="s">
        <v>76</v>
      </c>
      <c r="B78" s="8" t="s">
        <v>150</v>
      </c>
      <c r="C78" s="69">
        <v>31</v>
      </c>
      <c r="D78" s="69">
        <v>11</v>
      </c>
      <c r="E78" s="6">
        <f t="shared" si="24"/>
        <v>42</v>
      </c>
      <c r="F78" s="6"/>
      <c r="G78" s="9"/>
      <c r="H78" s="9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42</v>
      </c>
      <c r="AC78" s="6"/>
      <c r="AD78" s="6">
        <v>42</v>
      </c>
      <c r="AE78" s="30">
        <f t="shared" si="26"/>
        <v>0.13592233009708737</v>
      </c>
    </row>
    <row r="79" spans="1:31" x14ac:dyDescent="0.25">
      <c r="A79" s="7" t="s">
        <v>76</v>
      </c>
      <c r="B79" s="8" t="s">
        <v>55</v>
      </c>
      <c r="C79" s="69">
        <v>26</v>
      </c>
      <c r="D79" s="69">
        <v>20</v>
      </c>
      <c r="E79" s="6">
        <f t="shared" si="24"/>
        <v>46</v>
      </c>
      <c r="F79" s="6"/>
      <c r="G79" s="9"/>
      <c r="H79" s="9"/>
      <c r="I79" s="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>
        <v>46</v>
      </c>
      <c r="AC79" s="6"/>
      <c r="AD79" s="6">
        <f t="shared" si="25"/>
        <v>46</v>
      </c>
      <c r="AE79" s="30">
        <f t="shared" si="26"/>
        <v>0.14886731391585761</v>
      </c>
    </row>
    <row r="80" spans="1:31" s="55" customFormat="1" x14ac:dyDescent="0.25">
      <c r="A80" s="13"/>
      <c r="B80" s="57"/>
      <c r="C80" s="12">
        <f t="shared" ref="C80:AC80" si="27">SUM(C74:C79)</f>
        <v>156</v>
      </c>
      <c r="D80" s="12">
        <f t="shared" si="27"/>
        <v>153</v>
      </c>
      <c r="E80" s="12">
        <f t="shared" si="27"/>
        <v>309</v>
      </c>
      <c r="F80" s="12">
        <f t="shared" si="27"/>
        <v>0</v>
      </c>
      <c r="G80" s="12">
        <f t="shared" si="27"/>
        <v>0</v>
      </c>
      <c r="H80" s="12">
        <f t="shared" si="27"/>
        <v>0</v>
      </c>
      <c r="I80" s="12">
        <f t="shared" si="27"/>
        <v>0</v>
      </c>
      <c r="J80" s="12">
        <f t="shared" si="27"/>
        <v>0</v>
      </c>
      <c r="K80" s="12">
        <f t="shared" si="27"/>
        <v>0</v>
      </c>
      <c r="L80" s="12">
        <f t="shared" si="27"/>
        <v>0</v>
      </c>
      <c r="M80" s="12">
        <f t="shared" si="27"/>
        <v>0</v>
      </c>
      <c r="N80" s="12">
        <f t="shared" si="27"/>
        <v>0</v>
      </c>
      <c r="O80" s="12">
        <f t="shared" si="27"/>
        <v>0</v>
      </c>
      <c r="P80" s="12">
        <f t="shared" si="27"/>
        <v>0</v>
      </c>
      <c r="Q80" s="12">
        <f t="shared" si="27"/>
        <v>0</v>
      </c>
      <c r="R80" s="12">
        <f t="shared" si="27"/>
        <v>0</v>
      </c>
      <c r="S80" s="12">
        <f t="shared" si="27"/>
        <v>0</v>
      </c>
      <c r="T80" s="12">
        <f t="shared" si="27"/>
        <v>0</v>
      </c>
      <c r="U80" s="12">
        <f t="shared" si="27"/>
        <v>0</v>
      </c>
      <c r="V80" s="12">
        <f t="shared" si="27"/>
        <v>0</v>
      </c>
      <c r="W80" s="12">
        <f t="shared" si="27"/>
        <v>0</v>
      </c>
      <c r="X80" s="12">
        <f t="shared" si="27"/>
        <v>0</v>
      </c>
      <c r="Y80" s="12">
        <f t="shared" si="27"/>
        <v>0</v>
      </c>
      <c r="Z80" s="12">
        <f t="shared" si="27"/>
        <v>0</v>
      </c>
      <c r="AA80" s="12">
        <f t="shared" si="27"/>
        <v>0</v>
      </c>
      <c r="AB80" s="12">
        <f t="shared" si="27"/>
        <v>309</v>
      </c>
      <c r="AC80" s="12">
        <f t="shared" si="27"/>
        <v>0</v>
      </c>
      <c r="AD80" s="42">
        <f>SUM(AD74:AD79)</f>
        <v>309</v>
      </c>
      <c r="AE80" s="30">
        <f t="shared" si="26"/>
        <v>1</v>
      </c>
    </row>
    <row r="81" spans="1:31" x14ac:dyDescent="0.25">
      <c r="C81" s="1"/>
      <c r="D81" s="1"/>
      <c r="E81" s="1"/>
      <c r="F81" s="1"/>
      <c r="AE81" s="54"/>
    </row>
    <row r="82" spans="1:31" x14ac:dyDescent="0.25">
      <c r="C82" s="1"/>
      <c r="D82" s="1"/>
      <c r="E82" s="1"/>
      <c r="F82" s="1"/>
      <c r="AE82" s="54"/>
    </row>
    <row r="83" spans="1:31" ht="18.75" x14ac:dyDescent="0.3">
      <c r="A83" s="100" t="s">
        <v>124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54"/>
    </row>
    <row r="84" spans="1:31" ht="15" customHeight="1" x14ac:dyDescent="0.25">
      <c r="A84" s="101" t="s">
        <v>27</v>
      </c>
      <c r="B84" s="101" t="s">
        <v>31</v>
      </c>
      <c r="C84" s="101" t="s">
        <v>28</v>
      </c>
      <c r="D84" s="101"/>
      <c r="E84" s="23"/>
      <c r="F84" s="102" t="s">
        <v>24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3" t="s">
        <v>25</v>
      </c>
      <c r="AE84" s="92" t="s">
        <v>26</v>
      </c>
    </row>
    <row r="85" spans="1:31" ht="99.75" customHeight="1" x14ac:dyDescent="0.25">
      <c r="A85" s="101"/>
      <c r="B85" s="101"/>
      <c r="C85" s="4" t="s">
        <v>30</v>
      </c>
      <c r="D85" s="4" t="s">
        <v>29</v>
      </c>
      <c r="E85" s="24" t="s">
        <v>25</v>
      </c>
      <c r="F85" s="3" t="s">
        <v>0</v>
      </c>
      <c r="G85" s="3" t="s">
        <v>1</v>
      </c>
      <c r="H85" s="3" t="s">
        <v>2</v>
      </c>
      <c r="I85" s="3" t="s">
        <v>3</v>
      </c>
      <c r="J85" s="3" t="s">
        <v>4</v>
      </c>
      <c r="K85" s="3" t="s">
        <v>5</v>
      </c>
      <c r="L85" s="3" t="s">
        <v>6</v>
      </c>
      <c r="M85" s="3" t="s">
        <v>7</v>
      </c>
      <c r="N85" s="3" t="s">
        <v>8</v>
      </c>
      <c r="O85" s="3" t="s">
        <v>9</v>
      </c>
      <c r="P85" s="3" t="s">
        <v>10</v>
      </c>
      <c r="Q85" s="3" t="s">
        <v>11</v>
      </c>
      <c r="R85" s="3" t="s">
        <v>12</v>
      </c>
      <c r="S85" s="3" t="s">
        <v>13</v>
      </c>
      <c r="T85" s="3" t="s">
        <v>14</v>
      </c>
      <c r="U85" s="3" t="s">
        <v>15</v>
      </c>
      <c r="V85" s="3" t="s">
        <v>16</v>
      </c>
      <c r="W85" s="3" t="s">
        <v>17</v>
      </c>
      <c r="X85" s="3" t="s">
        <v>18</v>
      </c>
      <c r="Y85" s="3" t="s">
        <v>19</v>
      </c>
      <c r="Z85" s="3" t="s">
        <v>20</v>
      </c>
      <c r="AA85" s="3" t="s">
        <v>21</v>
      </c>
      <c r="AB85" s="3" t="s">
        <v>22</v>
      </c>
      <c r="AC85" s="3" t="s">
        <v>23</v>
      </c>
      <c r="AD85" s="104"/>
      <c r="AE85" s="93"/>
    </row>
    <row r="86" spans="1:31" x14ac:dyDescent="0.25">
      <c r="A86" s="7" t="s">
        <v>99</v>
      </c>
      <c r="B86" s="8" t="s">
        <v>99</v>
      </c>
      <c r="C86" s="69">
        <v>11</v>
      </c>
      <c r="D86" s="69">
        <v>17</v>
      </c>
      <c r="E86" s="6">
        <f>SUM(C86:D86)</f>
        <v>28</v>
      </c>
      <c r="F86" s="6"/>
      <c r="G86" s="9">
        <v>1</v>
      </c>
      <c r="H86" s="9"/>
      <c r="I86" s="9"/>
      <c r="J86" s="6"/>
      <c r="K86" s="6"/>
      <c r="L86" s="6"/>
      <c r="M86" s="6"/>
      <c r="N86" s="6"/>
      <c r="O86" s="6"/>
      <c r="P86" s="6"/>
      <c r="Q86" s="6">
        <v>2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>
        <v>25</v>
      </c>
      <c r="AC86" s="6"/>
      <c r="AD86" s="6">
        <f>SUM(F86:AC86)</f>
        <v>28</v>
      </c>
      <c r="AE86" s="30">
        <f>SUM(AD86)/SUM($AD$86:$AD$89)</f>
        <v>0.224</v>
      </c>
    </row>
    <row r="87" spans="1:31" x14ac:dyDescent="0.25">
      <c r="A87" s="7" t="s">
        <v>99</v>
      </c>
      <c r="B87" s="8" t="s">
        <v>100</v>
      </c>
      <c r="C87" s="69">
        <v>8</v>
      </c>
      <c r="D87" s="69">
        <v>17</v>
      </c>
      <c r="E87" s="6">
        <f>SUM(C87:D87)</f>
        <v>25</v>
      </c>
      <c r="F87" s="6"/>
      <c r="G87" s="9"/>
      <c r="H87" s="9"/>
      <c r="I87" s="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10">
        <v>25</v>
      </c>
      <c r="AC87" s="6"/>
      <c r="AD87" s="6">
        <f>SUM(F87:AC87)</f>
        <v>25</v>
      </c>
      <c r="AE87" s="30">
        <f t="shared" ref="AE87:AE90" si="28">SUM(AD87)/SUM($AD$86:$AD$89)</f>
        <v>0.2</v>
      </c>
    </row>
    <row r="88" spans="1:31" x14ac:dyDescent="0.25">
      <c r="A88" s="7" t="s">
        <v>99</v>
      </c>
      <c r="B88" s="8" t="s">
        <v>103</v>
      </c>
      <c r="C88" s="69">
        <v>13</v>
      </c>
      <c r="D88" s="69">
        <v>28</v>
      </c>
      <c r="E88" s="6">
        <f>SUM(C88:D88)</f>
        <v>41</v>
      </c>
      <c r="F88" s="6"/>
      <c r="G88" s="9"/>
      <c r="H88" s="9"/>
      <c r="I88" s="9"/>
      <c r="J88" s="6"/>
      <c r="K88" s="6"/>
      <c r="L88" s="6"/>
      <c r="M88" s="6"/>
      <c r="N88" s="6"/>
      <c r="O88" s="6">
        <v>3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>
        <v>38</v>
      </c>
      <c r="AC88" s="6"/>
      <c r="AD88" s="6">
        <f>SUM(F88:AC88)</f>
        <v>41</v>
      </c>
      <c r="AE88" s="30">
        <f t="shared" si="28"/>
        <v>0.32800000000000001</v>
      </c>
    </row>
    <row r="89" spans="1:31" x14ac:dyDescent="0.25">
      <c r="A89" s="7" t="s">
        <v>99</v>
      </c>
      <c r="B89" s="8" t="s">
        <v>101</v>
      </c>
      <c r="C89" s="69">
        <v>15</v>
      </c>
      <c r="D89" s="69">
        <v>16</v>
      </c>
      <c r="E89" s="6">
        <f>SUM(C89:D89)</f>
        <v>31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16</v>
      </c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15</v>
      </c>
      <c r="AC89" s="6"/>
      <c r="AD89" s="6">
        <f>SUM(F89:AC89)</f>
        <v>31</v>
      </c>
      <c r="AE89" s="30">
        <f t="shared" si="28"/>
        <v>0.248</v>
      </c>
    </row>
    <row r="90" spans="1:31" s="55" customFormat="1" x14ac:dyDescent="0.25">
      <c r="A90" s="13"/>
      <c r="B90" s="57"/>
      <c r="C90" s="12">
        <f t="shared" ref="C90:AD90" si="29">SUM(C86:C89)</f>
        <v>47</v>
      </c>
      <c r="D90" s="12">
        <f t="shared" si="29"/>
        <v>78</v>
      </c>
      <c r="E90" s="12">
        <f t="shared" si="29"/>
        <v>125</v>
      </c>
      <c r="F90" s="12">
        <f t="shared" si="29"/>
        <v>0</v>
      </c>
      <c r="G90" s="12">
        <f t="shared" si="29"/>
        <v>1</v>
      </c>
      <c r="H90" s="12">
        <f t="shared" si="29"/>
        <v>0</v>
      </c>
      <c r="I90" s="12">
        <f t="shared" si="29"/>
        <v>0</v>
      </c>
      <c r="J90" s="12">
        <f t="shared" si="29"/>
        <v>0</v>
      </c>
      <c r="K90" s="12">
        <f t="shared" si="29"/>
        <v>0</v>
      </c>
      <c r="L90" s="12">
        <f t="shared" si="29"/>
        <v>0</v>
      </c>
      <c r="M90" s="12">
        <f t="shared" si="29"/>
        <v>0</v>
      </c>
      <c r="N90" s="12">
        <f t="shared" si="29"/>
        <v>0</v>
      </c>
      <c r="O90" s="12">
        <f t="shared" si="29"/>
        <v>3</v>
      </c>
      <c r="P90" s="12">
        <f t="shared" si="29"/>
        <v>0</v>
      </c>
      <c r="Q90" s="12">
        <f t="shared" si="29"/>
        <v>18</v>
      </c>
      <c r="R90" s="12">
        <f t="shared" si="29"/>
        <v>0</v>
      </c>
      <c r="S90" s="12">
        <f t="shared" si="29"/>
        <v>0</v>
      </c>
      <c r="T90" s="12">
        <f t="shared" si="29"/>
        <v>0</v>
      </c>
      <c r="U90" s="12">
        <f t="shared" si="29"/>
        <v>0</v>
      </c>
      <c r="V90" s="12">
        <f t="shared" si="29"/>
        <v>0</v>
      </c>
      <c r="W90" s="12">
        <f t="shared" si="29"/>
        <v>0</v>
      </c>
      <c r="X90" s="12">
        <f t="shared" si="29"/>
        <v>0</v>
      </c>
      <c r="Y90" s="12">
        <f t="shared" si="29"/>
        <v>0</v>
      </c>
      <c r="Z90" s="12">
        <f t="shared" si="29"/>
        <v>0</v>
      </c>
      <c r="AA90" s="12">
        <f t="shared" si="29"/>
        <v>0</v>
      </c>
      <c r="AB90" s="12">
        <f t="shared" si="29"/>
        <v>103</v>
      </c>
      <c r="AC90" s="12">
        <f t="shared" si="29"/>
        <v>0</v>
      </c>
      <c r="AD90" s="42">
        <f t="shared" si="29"/>
        <v>125</v>
      </c>
      <c r="AE90" s="30">
        <f t="shared" si="28"/>
        <v>1</v>
      </c>
    </row>
    <row r="91" spans="1:31" x14ac:dyDescent="0.25">
      <c r="B91"/>
      <c r="F91"/>
      <c r="G91"/>
      <c r="H91"/>
      <c r="I91"/>
      <c r="AD91"/>
      <c r="AE91" s="54"/>
    </row>
    <row r="92" spans="1:31" x14ac:dyDescent="0.25">
      <c r="A92" s="7" t="s">
        <v>97</v>
      </c>
      <c r="B92" s="8" t="s">
        <v>97</v>
      </c>
      <c r="C92" s="69">
        <v>14</v>
      </c>
      <c r="D92" s="69">
        <v>32</v>
      </c>
      <c r="E92" s="6">
        <f t="shared" ref="E92:E100" si="30">SUM(C92:D92)</f>
        <v>46</v>
      </c>
      <c r="F92" s="9"/>
      <c r="G92" s="9"/>
      <c r="H92" s="9"/>
      <c r="I92" s="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46</v>
      </c>
      <c r="AC92" s="6"/>
      <c r="AD92" s="6">
        <f t="shared" ref="AD92:AD100" si="31">SUM(F92:AC92)</f>
        <v>46</v>
      </c>
      <c r="AE92" s="30">
        <f>SUM(AD92)/SUM($AD$92:$AD$100)</f>
        <v>0.14603174603174604</v>
      </c>
    </row>
    <row r="93" spans="1:31" x14ac:dyDescent="0.25">
      <c r="A93" s="7" t="s">
        <v>97</v>
      </c>
      <c r="B93" s="8" t="s">
        <v>106</v>
      </c>
      <c r="C93" s="69">
        <v>15</v>
      </c>
      <c r="D93" s="69">
        <v>22</v>
      </c>
      <c r="E93" s="6">
        <f t="shared" si="30"/>
        <v>37</v>
      </c>
      <c r="F93" s="6"/>
      <c r="G93" s="9"/>
      <c r="H93" s="9"/>
      <c r="I93" s="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37</v>
      </c>
      <c r="AC93" s="6"/>
      <c r="AD93" s="6">
        <f>SUM(F93:AC93)</f>
        <v>37</v>
      </c>
      <c r="AE93" s="30">
        <f t="shared" ref="AE93:AE101" si="32">SUM(AD93)/SUM($AD$92:$AD$100)</f>
        <v>0.11746031746031746</v>
      </c>
    </row>
    <row r="94" spans="1:31" x14ac:dyDescent="0.25">
      <c r="A94" s="7" t="s">
        <v>97</v>
      </c>
      <c r="B94" s="8" t="s">
        <v>98</v>
      </c>
      <c r="C94" s="69">
        <v>19</v>
      </c>
      <c r="D94" s="69">
        <v>11</v>
      </c>
      <c r="E94" s="6">
        <f t="shared" si="30"/>
        <v>30</v>
      </c>
      <c r="F94" s="6"/>
      <c r="G94" s="9"/>
      <c r="H94" s="9"/>
      <c r="I94" s="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0">
        <v>30</v>
      </c>
      <c r="AC94" s="6"/>
      <c r="AD94" s="6">
        <f t="shared" si="31"/>
        <v>30</v>
      </c>
      <c r="AE94" s="30">
        <f t="shared" si="32"/>
        <v>9.5238095238095233E-2</v>
      </c>
    </row>
    <row r="95" spans="1:31" x14ac:dyDescent="0.25">
      <c r="A95" s="7" t="s">
        <v>97</v>
      </c>
      <c r="B95" s="8" t="s">
        <v>110</v>
      </c>
      <c r="C95" s="69">
        <v>0</v>
      </c>
      <c r="D95" s="69">
        <v>0</v>
      </c>
      <c r="E95" s="6">
        <f t="shared" si="30"/>
        <v>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>
        <f t="shared" si="31"/>
        <v>0</v>
      </c>
      <c r="AE95" s="30">
        <f t="shared" si="32"/>
        <v>0</v>
      </c>
    </row>
    <row r="96" spans="1:31" x14ac:dyDescent="0.25">
      <c r="A96" s="7" t="s">
        <v>97</v>
      </c>
      <c r="B96" s="8" t="s">
        <v>104</v>
      </c>
      <c r="C96" s="69">
        <v>20</v>
      </c>
      <c r="D96" s="69">
        <v>20</v>
      </c>
      <c r="E96" s="6">
        <f t="shared" si="30"/>
        <v>40</v>
      </c>
      <c r="F96" s="6"/>
      <c r="G96" s="9"/>
      <c r="H96" s="9"/>
      <c r="I96" s="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40</v>
      </c>
      <c r="AC96" s="6"/>
      <c r="AD96" s="6">
        <f t="shared" si="31"/>
        <v>40</v>
      </c>
      <c r="AE96" s="30">
        <f t="shared" si="32"/>
        <v>0.12698412698412698</v>
      </c>
    </row>
    <row r="97" spans="1:31" x14ac:dyDescent="0.25">
      <c r="A97" s="7" t="s">
        <v>97</v>
      </c>
      <c r="B97" s="8" t="s">
        <v>107</v>
      </c>
      <c r="C97" s="69">
        <v>16</v>
      </c>
      <c r="D97" s="69">
        <v>12</v>
      </c>
      <c r="E97" s="6">
        <f t="shared" si="30"/>
        <v>28</v>
      </c>
      <c r="F97" s="6"/>
      <c r="G97" s="9"/>
      <c r="H97" s="9"/>
      <c r="I97" s="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v>28</v>
      </c>
      <c r="AC97" s="6"/>
      <c r="AD97" s="6">
        <f t="shared" si="31"/>
        <v>28</v>
      </c>
      <c r="AE97" s="30">
        <f t="shared" si="32"/>
        <v>8.8888888888888892E-2</v>
      </c>
    </row>
    <row r="98" spans="1:31" x14ac:dyDescent="0.25">
      <c r="A98" s="7" t="s">
        <v>97</v>
      </c>
      <c r="B98" s="8" t="s">
        <v>105</v>
      </c>
      <c r="C98" s="69">
        <v>22</v>
      </c>
      <c r="D98" s="69">
        <v>19</v>
      </c>
      <c r="E98" s="6">
        <f t="shared" si="30"/>
        <v>41</v>
      </c>
      <c r="F98" s="6"/>
      <c r="G98" s="9"/>
      <c r="H98" s="9"/>
      <c r="I98" s="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41</v>
      </c>
      <c r="AC98" s="6"/>
      <c r="AD98" s="6">
        <f t="shared" si="31"/>
        <v>41</v>
      </c>
      <c r="AE98" s="30">
        <f t="shared" si="32"/>
        <v>0.13015873015873017</v>
      </c>
    </row>
    <row r="99" spans="1:31" x14ac:dyDescent="0.25">
      <c r="A99" s="7" t="s">
        <v>97</v>
      </c>
      <c r="B99" s="8" t="s">
        <v>102</v>
      </c>
      <c r="C99" s="69">
        <v>19</v>
      </c>
      <c r="D99" s="69">
        <v>18</v>
      </c>
      <c r="E99" s="6">
        <f t="shared" si="30"/>
        <v>37</v>
      </c>
      <c r="F99" s="6"/>
      <c r="G99" s="9"/>
      <c r="H99" s="9"/>
      <c r="I99" s="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>
        <v>37</v>
      </c>
      <c r="AC99" s="6"/>
      <c r="AD99" s="6">
        <f t="shared" si="31"/>
        <v>37</v>
      </c>
      <c r="AE99" s="30">
        <f t="shared" si="32"/>
        <v>0.11746031746031746</v>
      </c>
    </row>
    <row r="100" spans="1:31" x14ac:dyDescent="0.25">
      <c r="A100" s="7" t="s">
        <v>97</v>
      </c>
      <c r="B100" s="8" t="s">
        <v>147</v>
      </c>
      <c r="C100" s="69">
        <v>22</v>
      </c>
      <c r="D100" s="69">
        <v>34</v>
      </c>
      <c r="E100" s="6">
        <f t="shared" si="30"/>
        <v>56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56</v>
      </c>
      <c r="AC100" s="6"/>
      <c r="AD100" s="6">
        <f t="shared" si="31"/>
        <v>56</v>
      </c>
      <c r="AE100" s="30">
        <f t="shared" si="32"/>
        <v>0.17777777777777778</v>
      </c>
    </row>
    <row r="101" spans="1:31" s="55" customFormat="1" x14ac:dyDescent="0.25">
      <c r="A101" s="13"/>
      <c r="B101" s="57"/>
      <c r="C101" s="12">
        <f>SUM(C92:C100)</f>
        <v>147</v>
      </c>
      <c r="D101" s="12">
        <f t="shared" ref="D101:AC101" si="33">SUM(D92:D100)</f>
        <v>168</v>
      </c>
      <c r="E101" s="12">
        <f t="shared" si="33"/>
        <v>315</v>
      </c>
      <c r="F101" s="12">
        <f t="shared" si="33"/>
        <v>0</v>
      </c>
      <c r="G101" s="12">
        <f t="shared" si="33"/>
        <v>0</v>
      </c>
      <c r="H101" s="12">
        <f t="shared" si="33"/>
        <v>0</v>
      </c>
      <c r="I101" s="12">
        <f t="shared" si="33"/>
        <v>0</v>
      </c>
      <c r="J101" s="12">
        <f t="shared" si="33"/>
        <v>0</v>
      </c>
      <c r="K101" s="12">
        <f t="shared" si="33"/>
        <v>0</v>
      </c>
      <c r="L101" s="12">
        <f t="shared" si="33"/>
        <v>0</v>
      </c>
      <c r="M101" s="12">
        <f t="shared" si="33"/>
        <v>0</v>
      </c>
      <c r="N101" s="12">
        <f t="shared" si="33"/>
        <v>0</v>
      </c>
      <c r="O101" s="12">
        <f t="shared" si="33"/>
        <v>0</v>
      </c>
      <c r="P101" s="12">
        <f t="shared" si="33"/>
        <v>0</v>
      </c>
      <c r="Q101" s="12">
        <f t="shared" si="33"/>
        <v>0</v>
      </c>
      <c r="R101" s="12">
        <f t="shared" si="33"/>
        <v>0</v>
      </c>
      <c r="S101" s="12">
        <f t="shared" si="33"/>
        <v>0</v>
      </c>
      <c r="T101" s="12">
        <f t="shared" si="33"/>
        <v>0</v>
      </c>
      <c r="U101" s="12">
        <f t="shared" si="33"/>
        <v>0</v>
      </c>
      <c r="V101" s="12">
        <f t="shared" si="33"/>
        <v>0</v>
      </c>
      <c r="W101" s="12">
        <f t="shared" si="33"/>
        <v>0</v>
      </c>
      <c r="X101" s="12">
        <f t="shared" si="33"/>
        <v>0</v>
      </c>
      <c r="Y101" s="12">
        <f t="shared" si="33"/>
        <v>0</v>
      </c>
      <c r="Z101" s="12">
        <f t="shared" si="33"/>
        <v>0</v>
      </c>
      <c r="AA101" s="12">
        <f t="shared" si="33"/>
        <v>0</v>
      </c>
      <c r="AB101" s="12">
        <f t="shared" si="33"/>
        <v>315</v>
      </c>
      <c r="AC101" s="12">
        <f t="shared" si="33"/>
        <v>0</v>
      </c>
      <c r="AD101" s="42">
        <f>SUM(AD92:AD100)</f>
        <v>315</v>
      </c>
      <c r="AE101" s="30">
        <f t="shared" si="32"/>
        <v>1</v>
      </c>
    </row>
    <row r="102" spans="1:31" x14ac:dyDescent="0.25">
      <c r="C102" s="1"/>
      <c r="D102" s="1"/>
      <c r="E102" s="1"/>
      <c r="F102" s="1"/>
      <c r="AE102" s="54"/>
    </row>
    <row r="103" spans="1:31" x14ac:dyDescent="0.25">
      <c r="C103" s="1"/>
      <c r="D103" s="1"/>
      <c r="E103" s="1"/>
      <c r="F103" s="1"/>
      <c r="AE103" s="54"/>
    </row>
    <row r="104" spans="1:31" ht="18.75" x14ac:dyDescent="0.3">
      <c r="A104" s="100" t="s">
        <v>123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54"/>
    </row>
    <row r="105" spans="1:31" ht="15" customHeight="1" x14ac:dyDescent="0.25">
      <c r="A105" s="101" t="s">
        <v>27</v>
      </c>
      <c r="B105" s="101" t="s">
        <v>31</v>
      </c>
      <c r="C105" s="101" t="s">
        <v>28</v>
      </c>
      <c r="D105" s="101"/>
      <c r="E105" s="23"/>
      <c r="F105" s="102" t="s">
        <v>24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3" t="s">
        <v>25</v>
      </c>
      <c r="AE105" s="92" t="s">
        <v>26</v>
      </c>
    </row>
    <row r="106" spans="1:31" ht="99.75" customHeight="1" x14ac:dyDescent="0.25">
      <c r="A106" s="101"/>
      <c r="B106" s="101"/>
      <c r="C106" s="4" t="s">
        <v>30</v>
      </c>
      <c r="D106" s="4" t="s">
        <v>29</v>
      </c>
      <c r="E106" s="24" t="s">
        <v>58</v>
      </c>
      <c r="F106" s="3" t="s">
        <v>0</v>
      </c>
      <c r="G106" s="3" t="s">
        <v>1</v>
      </c>
      <c r="H106" s="3" t="s">
        <v>2</v>
      </c>
      <c r="I106" s="3" t="s">
        <v>3</v>
      </c>
      <c r="J106" s="3" t="s">
        <v>4</v>
      </c>
      <c r="K106" s="3" t="s">
        <v>5</v>
      </c>
      <c r="L106" s="3" t="s">
        <v>6</v>
      </c>
      <c r="M106" s="3" t="s">
        <v>7</v>
      </c>
      <c r="N106" s="3" t="s">
        <v>8</v>
      </c>
      <c r="O106" s="3" t="s">
        <v>9</v>
      </c>
      <c r="P106" s="3" t="s">
        <v>10</v>
      </c>
      <c r="Q106" s="3" t="s">
        <v>11</v>
      </c>
      <c r="R106" s="3" t="s">
        <v>12</v>
      </c>
      <c r="S106" s="3" t="s">
        <v>13</v>
      </c>
      <c r="T106" s="3" t="s">
        <v>14</v>
      </c>
      <c r="U106" s="3" t="s">
        <v>15</v>
      </c>
      <c r="V106" s="3" t="s">
        <v>16</v>
      </c>
      <c r="W106" s="3" t="s">
        <v>17</v>
      </c>
      <c r="X106" s="3" t="s">
        <v>18</v>
      </c>
      <c r="Y106" s="3" t="s">
        <v>19</v>
      </c>
      <c r="Z106" s="3" t="s">
        <v>20</v>
      </c>
      <c r="AA106" s="3" t="s">
        <v>21</v>
      </c>
      <c r="AB106" s="3" t="s">
        <v>22</v>
      </c>
      <c r="AC106" s="3" t="s">
        <v>23</v>
      </c>
      <c r="AD106" s="104"/>
      <c r="AE106" s="93"/>
    </row>
    <row r="107" spans="1:31" x14ac:dyDescent="0.25">
      <c r="A107" s="7" t="s">
        <v>111</v>
      </c>
      <c r="B107" s="8" t="s">
        <v>111</v>
      </c>
      <c r="C107" s="69">
        <v>15</v>
      </c>
      <c r="D107" s="69">
        <v>27</v>
      </c>
      <c r="E107" s="6">
        <f t="shared" ref="E107:E112" si="34">SUM(C107:D107)</f>
        <v>42</v>
      </c>
      <c r="F107" s="6"/>
      <c r="G107" s="9"/>
      <c r="H107" s="9"/>
      <c r="I107" s="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42</v>
      </c>
      <c r="AC107" s="6"/>
      <c r="AD107" s="6">
        <f t="shared" ref="AD107:AD111" si="35">SUM(F107:AC107)</f>
        <v>42</v>
      </c>
      <c r="AE107" s="30">
        <f>SUM(AD107)/SUM($AD$107:$AD$112)</f>
        <v>0.1721311475409836</v>
      </c>
    </row>
    <row r="108" spans="1:31" x14ac:dyDescent="0.25">
      <c r="A108" s="7" t="s">
        <v>111</v>
      </c>
      <c r="B108" s="8" t="s">
        <v>117</v>
      </c>
      <c r="C108" s="69">
        <v>16</v>
      </c>
      <c r="D108" s="69">
        <v>27</v>
      </c>
      <c r="E108" s="6">
        <f t="shared" si="34"/>
        <v>43</v>
      </c>
      <c r="F108" s="6"/>
      <c r="G108" s="9"/>
      <c r="H108" s="9"/>
      <c r="I108" s="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10">
        <v>43</v>
      </c>
      <c r="AC108" s="6"/>
      <c r="AD108" s="6">
        <f t="shared" si="35"/>
        <v>43</v>
      </c>
      <c r="AE108" s="30">
        <f t="shared" ref="AE108:AE113" si="36">SUM(AD108)/SUM($AD$107:$AD$112)</f>
        <v>0.17622950819672131</v>
      </c>
    </row>
    <row r="109" spans="1:31" x14ac:dyDescent="0.25">
      <c r="A109" s="7" t="s">
        <v>111</v>
      </c>
      <c r="B109" s="8" t="s">
        <v>116</v>
      </c>
      <c r="C109" s="69">
        <v>15</v>
      </c>
      <c r="D109" s="69">
        <v>14</v>
      </c>
      <c r="E109" s="6">
        <f t="shared" si="34"/>
        <v>29</v>
      </c>
      <c r="F109" s="6"/>
      <c r="G109" s="9"/>
      <c r="H109" s="9"/>
      <c r="I109" s="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0">
        <v>29</v>
      </c>
      <c r="AC109" s="6"/>
      <c r="AD109" s="6">
        <f t="shared" si="35"/>
        <v>29</v>
      </c>
      <c r="AE109" s="30">
        <f t="shared" si="36"/>
        <v>0.11885245901639344</v>
      </c>
    </row>
    <row r="110" spans="1:31" x14ac:dyDescent="0.25">
      <c r="A110" s="7" t="s">
        <v>111</v>
      </c>
      <c r="B110" s="8" t="s">
        <v>120</v>
      </c>
      <c r="C110" s="69">
        <v>17</v>
      </c>
      <c r="D110" s="69">
        <v>28</v>
      </c>
      <c r="E110" s="6">
        <f t="shared" si="34"/>
        <v>45</v>
      </c>
      <c r="F110" s="6"/>
      <c r="G110" s="9"/>
      <c r="H110" s="9"/>
      <c r="I110" s="9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0">
        <v>45</v>
      </c>
      <c r="AC110" s="6"/>
      <c r="AD110" s="6">
        <f t="shared" si="35"/>
        <v>45</v>
      </c>
      <c r="AE110" s="30">
        <f t="shared" si="36"/>
        <v>0.18442622950819673</v>
      </c>
    </row>
    <row r="111" spans="1:31" x14ac:dyDescent="0.25">
      <c r="A111" s="7" t="s">
        <v>111</v>
      </c>
      <c r="B111" s="8" t="s">
        <v>115</v>
      </c>
      <c r="C111" s="69">
        <v>19</v>
      </c>
      <c r="D111" s="69">
        <v>27</v>
      </c>
      <c r="E111" s="6">
        <f t="shared" si="34"/>
        <v>46</v>
      </c>
      <c r="F111" s="6"/>
      <c r="G111" s="9"/>
      <c r="H111" s="9"/>
      <c r="I111" s="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>
        <v>46</v>
      </c>
      <c r="AC111" s="6"/>
      <c r="AD111" s="6">
        <f t="shared" si="35"/>
        <v>46</v>
      </c>
      <c r="AE111" s="30">
        <f t="shared" si="36"/>
        <v>0.18852459016393441</v>
      </c>
    </row>
    <row r="112" spans="1:31" x14ac:dyDescent="0.25">
      <c r="A112" s="7" t="s">
        <v>111</v>
      </c>
      <c r="B112" s="8" t="s">
        <v>112</v>
      </c>
      <c r="C112" s="69">
        <v>15</v>
      </c>
      <c r="D112" s="69">
        <v>24</v>
      </c>
      <c r="E112" s="6">
        <f t="shared" si="34"/>
        <v>39</v>
      </c>
      <c r="F112" s="6"/>
      <c r="G112" s="9"/>
      <c r="H112" s="9"/>
      <c r="I112" s="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>
        <v>39</v>
      </c>
      <c r="AC112" s="6"/>
      <c r="AD112" s="6">
        <v>39</v>
      </c>
      <c r="AE112" s="30">
        <f t="shared" si="36"/>
        <v>0.1598360655737705</v>
      </c>
    </row>
    <row r="113" spans="1:31" x14ac:dyDescent="0.25">
      <c r="A113" s="15"/>
      <c r="B113" s="16"/>
      <c r="C113" s="12">
        <f>SUM(C107:C112)</f>
        <v>97</v>
      </c>
      <c r="D113" s="12">
        <f t="shared" ref="D113:AC113" si="37">SUM(D107:D112)</f>
        <v>147</v>
      </c>
      <c r="E113" s="12">
        <f t="shared" si="37"/>
        <v>244</v>
      </c>
      <c r="F113" s="12">
        <f t="shared" si="37"/>
        <v>0</v>
      </c>
      <c r="G113" s="12">
        <f t="shared" si="37"/>
        <v>0</v>
      </c>
      <c r="H113" s="12">
        <f t="shared" si="37"/>
        <v>0</v>
      </c>
      <c r="I113" s="12">
        <f t="shared" si="37"/>
        <v>0</v>
      </c>
      <c r="J113" s="12">
        <f t="shared" si="37"/>
        <v>0</v>
      </c>
      <c r="K113" s="12">
        <f t="shared" si="37"/>
        <v>0</v>
      </c>
      <c r="L113" s="12">
        <f t="shared" si="37"/>
        <v>0</v>
      </c>
      <c r="M113" s="12">
        <f t="shared" si="37"/>
        <v>0</v>
      </c>
      <c r="N113" s="12">
        <f t="shared" si="37"/>
        <v>0</v>
      </c>
      <c r="O113" s="12">
        <f t="shared" si="37"/>
        <v>0</v>
      </c>
      <c r="P113" s="12">
        <f t="shared" si="37"/>
        <v>0</v>
      </c>
      <c r="Q113" s="12">
        <f t="shared" si="37"/>
        <v>0</v>
      </c>
      <c r="R113" s="12">
        <f t="shared" si="37"/>
        <v>0</v>
      </c>
      <c r="S113" s="12">
        <f t="shared" si="37"/>
        <v>0</v>
      </c>
      <c r="T113" s="12">
        <f t="shared" si="37"/>
        <v>0</v>
      </c>
      <c r="U113" s="12">
        <f t="shared" si="37"/>
        <v>0</v>
      </c>
      <c r="V113" s="12">
        <f t="shared" si="37"/>
        <v>0</v>
      </c>
      <c r="W113" s="12">
        <f t="shared" si="37"/>
        <v>0</v>
      </c>
      <c r="X113" s="12">
        <f t="shared" si="37"/>
        <v>0</v>
      </c>
      <c r="Y113" s="12">
        <f t="shared" si="37"/>
        <v>0</v>
      </c>
      <c r="Z113" s="12">
        <f t="shared" si="37"/>
        <v>0</v>
      </c>
      <c r="AA113" s="12">
        <f t="shared" si="37"/>
        <v>0</v>
      </c>
      <c r="AB113" s="12">
        <f t="shared" si="37"/>
        <v>244</v>
      </c>
      <c r="AC113" s="12">
        <f t="shared" si="37"/>
        <v>0</v>
      </c>
      <c r="AD113" s="42">
        <f>SUM(AD107:AD112)</f>
        <v>244</v>
      </c>
      <c r="AE113" s="30">
        <f t="shared" si="36"/>
        <v>1</v>
      </c>
    </row>
    <row r="114" spans="1:31" x14ac:dyDescent="0.25">
      <c r="B114"/>
      <c r="F114"/>
      <c r="G114"/>
      <c r="H114"/>
      <c r="I114"/>
      <c r="AD114"/>
      <c r="AE114" s="54"/>
    </row>
    <row r="115" spans="1:31" x14ac:dyDescent="0.25">
      <c r="B115"/>
      <c r="F115"/>
      <c r="G115"/>
      <c r="H115"/>
      <c r="I115"/>
      <c r="AD115"/>
      <c r="AE115" s="54"/>
    </row>
    <row r="116" spans="1:31" x14ac:dyDescent="0.25">
      <c r="A116" s="7" t="s">
        <v>108</v>
      </c>
      <c r="B116" s="8" t="s">
        <v>122</v>
      </c>
      <c r="C116" s="69">
        <v>17</v>
      </c>
      <c r="D116" s="69">
        <v>31</v>
      </c>
      <c r="E116" s="69">
        <f>SUM(C116:D116)</f>
        <v>48</v>
      </c>
      <c r="F116" s="9"/>
      <c r="G116" s="9"/>
      <c r="H116" s="9"/>
      <c r="I116" s="9"/>
      <c r="J116" s="9"/>
      <c r="K116" s="9"/>
      <c r="L116" s="9"/>
      <c r="M116" s="9"/>
      <c r="N116" s="9"/>
      <c r="O116" s="9">
        <v>47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>
        <v>1</v>
      </c>
      <c r="AC116" s="9"/>
      <c r="AD116" s="6">
        <f>SUM(F116:AC116)</f>
        <v>48</v>
      </c>
      <c r="AE116" s="30">
        <f>SUM(AD116)/SUM($AD$116:$AD$117)</f>
        <v>0.64</v>
      </c>
    </row>
    <row r="117" spans="1:31" x14ac:dyDescent="0.25">
      <c r="A117" s="7" t="s">
        <v>108</v>
      </c>
      <c r="B117" s="8" t="s">
        <v>109</v>
      </c>
      <c r="C117" s="69">
        <v>21</v>
      </c>
      <c r="D117" s="69">
        <v>6</v>
      </c>
      <c r="E117" s="69">
        <f>SUM(C117:D117)</f>
        <v>27</v>
      </c>
      <c r="F117" s="6"/>
      <c r="G117" s="9"/>
      <c r="H117" s="9"/>
      <c r="I117" s="9"/>
      <c r="J117" s="6"/>
      <c r="K117" s="6"/>
      <c r="L117" s="6"/>
      <c r="M117" s="6"/>
      <c r="N117" s="6"/>
      <c r="O117" s="6"/>
      <c r="P117" s="6"/>
      <c r="Q117" s="6">
        <v>13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14</v>
      </c>
      <c r="AC117" s="6"/>
      <c r="AD117" s="6">
        <f>SUM(F117:AC117)</f>
        <v>27</v>
      </c>
      <c r="AE117" s="30">
        <f t="shared" ref="AE117:AE118" si="38">SUM(AD117)/SUM($AD$116:$AD$117)</f>
        <v>0.36</v>
      </c>
    </row>
    <row r="118" spans="1:31" x14ac:dyDescent="0.25">
      <c r="A118" s="15"/>
      <c r="B118" s="16"/>
      <c r="C118" s="12">
        <f>SUM(C116:C117)</f>
        <v>38</v>
      </c>
      <c r="D118" s="12">
        <f t="shared" ref="D118:AC118" si="39">SUM(D116:D117)</f>
        <v>37</v>
      </c>
      <c r="E118" s="12">
        <f t="shared" si="39"/>
        <v>75</v>
      </c>
      <c r="F118" s="12">
        <f t="shared" si="39"/>
        <v>0</v>
      </c>
      <c r="G118" s="12">
        <f t="shared" si="39"/>
        <v>0</v>
      </c>
      <c r="H118" s="12">
        <f t="shared" si="39"/>
        <v>0</v>
      </c>
      <c r="I118" s="12">
        <f t="shared" si="39"/>
        <v>0</v>
      </c>
      <c r="J118" s="12">
        <f t="shared" si="39"/>
        <v>0</v>
      </c>
      <c r="K118" s="12">
        <f t="shared" si="39"/>
        <v>0</v>
      </c>
      <c r="L118" s="12">
        <f t="shared" si="39"/>
        <v>0</v>
      </c>
      <c r="M118" s="12">
        <f t="shared" si="39"/>
        <v>0</v>
      </c>
      <c r="N118" s="12">
        <f t="shared" si="39"/>
        <v>0</v>
      </c>
      <c r="O118" s="12">
        <f t="shared" si="39"/>
        <v>47</v>
      </c>
      <c r="P118" s="12">
        <f t="shared" si="39"/>
        <v>0</v>
      </c>
      <c r="Q118" s="12">
        <f t="shared" si="39"/>
        <v>13</v>
      </c>
      <c r="R118" s="12">
        <f t="shared" si="39"/>
        <v>0</v>
      </c>
      <c r="S118" s="12">
        <f t="shared" si="39"/>
        <v>0</v>
      </c>
      <c r="T118" s="12">
        <f t="shared" si="39"/>
        <v>0</v>
      </c>
      <c r="U118" s="12">
        <f t="shared" si="39"/>
        <v>0</v>
      </c>
      <c r="V118" s="12">
        <f t="shared" si="39"/>
        <v>0</v>
      </c>
      <c r="W118" s="12">
        <f t="shared" si="39"/>
        <v>0</v>
      </c>
      <c r="X118" s="12">
        <f t="shared" si="39"/>
        <v>0</v>
      </c>
      <c r="Y118" s="12">
        <f t="shared" si="39"/>
        <v>0</v>
      </c>
      <c r="Z118" s="12">
        <f t="shared" si="39"/>
        <v>0</v>
      </c>
      <c r="AA118" s="12">
        <f t="shared" si="39"/>
        <v>0</v>
      </c>
      <c r="AB118" s="12">
        <f t="shared" si="39"/>
        <v>15</v>
      </c>
      <c r="AC118" s="12">
        <f t="shared" si="39"/>
        <v>0</v>
      </c>
      <c r="AD118" s="42">
        <f>SUM(AD116:AD117)</f>
        <v>75</v>
      </c>
      <c r="AE118" s="30">
        <f t="shared" si="38"/>
        <v>1</v>
      </c>
    </row>
    <row r="119" spans="1:31" x14ac:dyDescent="0.25">
      <c r="B119"/>
      <c r="F119"/>
      <c r="G119"/>
      <c r="H119"/>
      <c r="I119"/>
      <c r="AD119"/>
      <c r="AE119" s="54"/>
    </row>
    <row r="120" spans="1:31" x14ac:dyDescent="0.25">
      <c r="A120" s="7" t="s">
        <v>113</v>
      </c>
      <c r="B120" s="8" t="s">
        <v>114</v>
      </c>
      <c r="C120" s="69">
        <v>22</v>
      </c>
      <c r="D120" s="69">
        <v>22</v>
      </c>
      <c r="E120" s="69">
        <f>SUM(C120:D120)</f>
        <v>44</v>
      </c>
      <c r="F120" s="6"/>
      <c r="G120" s="9"/>
      <c r="H120" s="9"/>
      <c r="I120" s="9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>
        <v>44</v>
      </c>
      <c r="AC120" s="6"/>
      <c r="AD120" s="6">
        <f>SUM(F120:AC120)</f>
        <v>44</v>
      </c>
      <c r="AE120" s="30">
        <f>SUM(AD120)/SUM($AD$120:$AD$123)</f>
        <v>0.32116788321167883</v>
      </c>
    </row>
    <row r="121" spans="1:31" x14ac:dyDescent="0.25">
      <c r="A121" s="7" t="s">
        <v>113</v>
      </c>
      <c r="B121" s="8" t="s">
        <v>121</v>
      </c>
      <c r="C121" s="69">
        <v>11</v>
      </c>
      <c r="D121" s="69">
        <v>12</v>
      </c>
      <c r="E121" s="69">
        <f>SUM(C121:D121)</f>
        <v>23</v>
      </c>
      <c r="F121" s="6"/>
      <c r="G121" s="9"/>
      <c r="H121" s="9"/>
      <c r="I121" s="9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>
        <v>23</v>
      </c>
      <c r="AC121" s="6"/>
      <c r="AD121" s="6">
        <f>SUM(F121:AC121)</f>
        <v>23</v>
      </c>
      <c r="AE121" s="30">
        <f t="shared" ref="AE121:AE124" si="40">SUM(AD121)/SUM($AD$120:$AD$123)</f>
        <v>0.16788321167883211</v>
      </c>
    </row>
    <row r="122" spans="1:31" x14ac:dyDescent="0.25">
      <c r="A122" s="7" t="s">
        <v>113</v>
      </c>
      <c r="B122" s="8" t="s">
        <v>119</v>
      </c>
      <c r="C122" s="69">
        <v>9</v>
      </c>
      <c r="D122" s="69">
        <v>24</v>
      </c>
      <c r="E122" s="69">
        <f>SUM(C122:D122)</f>
        <v>33</v>
      </c>
      <c r="F122" s="6"/>
      <c r="G122" s="9"/>
      <c r="H122" s="9"/>
      <c r="I122" s="9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>
        <v>33</v>
      </c>
      <c r="AC122" s="6"/>
      <c r="AD122" s="6">
        <f>SUM(F122:AC122)</f>
        <v>33</v>
      </c>
      <c r="AE122" s="30">
        <f t="shared" si="40"/>
        <v>0.24087591240875914</v>
      </c>
    </row>
    <row r="123" spans="1:31" x14ac:dyDescent="0.25">
      <c r="A123" s="7" t="s">
        <v>113</v>
      </c>
      <c r="B123" s="8" t="s">
        <v>118</v>
      </c>
      <c r="C123" s="69">
        <v>16</v>
      </c>
      <c r="D123" s="69">
        <v>21</v>
      </c>
      <c r="E123" s="69">
        <f>SUM(C123:D123)</f>
        <v>37</v>
      </c>
      <c r="F123" s="6"/>
      <c r="G123" s="9"/>
      <c r="H123" s="9"/>
      <c r="I123" s="9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>
        <v>37</v>
      </c>
      <c r="AC123" s="6"/>
      <c r="AD123" s="6">
        <f>SUM(F123:AC123)</f>
        <v>37</v>
      </c>
      <c r="AE123" s="30">
        <f t="shared" si="40"/>
        <v>0.27007299270072993</v>
      </c>
    </row>
    <row r="124" spans="1:31" x14ac:dyDescent="0.25">
      <c r="A124" s="15"/>
      <c r="B124" s="16"/>
      <c r="C124" s="68">
        <f>SUM(C120:C123)</f>
        <v>58</v>
      </c>
      <c r="D124" s="68">
        <f t="shared" ref="D124:AC124" si="41">SUM(D120:D123)</f>
        <v>79</v>
      </c>
      <c r="E124" s="68">
        <f t="shared" si="41"/>
        <v>137</v>
      </c>
      <c r="F124" s="12">
        <f t="shared" si="41"/>
        <v>0</v>
      </c>
      <c r="G124" s="12">
        <f t="shared" si="41"/>
        <v>0</v>
      </c>
      <c r="H124" s="12">
        <f t="shared" si="41"/>
        <v>0</v>
      </c>
      <c r="I124" s="12">
        <f t="shared" si="41"/>
        <v>0</v>
      </c>
      <c r="J124" s="12">
        <f t="shared" si="41"/>
        <v>0</v>
      </c>
      <c r="K124" s="12">
        <f t="shared" si="41"/>
        <v>0</v>
      </c>
      <c r="L124" s="12">
        <f t="shared" si="41"/>
        <v>0</v>
      </c>
      <c r="M124" s="12">
        <f t="shared" si="41"/>
        <v>0</v>
      </c>
      <c r="N124" s="12">
        <f t="shared" si="41"/>
        <v>0</v>
      </c>
      <c r="O124" s="12">
        <f t="shared" si="41"/>
        <v>0</v>
      </c>
      <c r="P124" s="12">
        <f t="shared" si="41"/>
        <v>0</v>
      </c>
      <c r="Q124" s="12">
        <f t="shared" si="41"/>
        <v>0</v>
      </c>
      <c r="R124" s="12">
        <f t="shared" si="41"/>
        <v>0</v>
      </c>
      <c r="S124" s="12">
        <f t="shared" si="41"/>
        <v>0</v>
      </c>
      <c r="T124" s="12">
        <f t="shared" si="41"/>
        <v>0</v>
      </c>
      <c r="U124" s="12">
        <f t="shared" si="41"/>
        <v>0</v>
      </c>
      <c r="V124" s="12">
        <f t="shared" si="41"/>
        <v>0</v>
      </c>
      <c r="W124" s="12">
        <f t="shared" si="41"/>
        <v>0</v>
      </c>
      <c r="X124" s="12">
        <f t="shared" si="41"/>
        <v>0</v>
      </c>
      <c r="Y124" s="12">
        <f t="shared" si="41"/>
        <v>0</v>
      </c>
      <c r="Z124" s="12">
        <f t="shared" si="41"/>
        <v>0</v>
      </c>
      <c r="AA124" s="12">
        <f t="shared" si="41"/>
        <v>0</v>
      </c>
      <c r="AB124" s="12">
        <f t="shared" si="41"/>
        <v>137</v>
      </c>
      <c r="AC124" s="12">
        <f t="shared" si="41"/>
        <v>0</v>
      </c>
      <c r="AD124" s="42">
        <f>SUM(AD120:AD123)</f>
        <v>137</v>
      </c>
      <c r="AE124" s="30">
        <f t="shared" si="40"/>
        <v>1</v>
      </c>
    </row>
    <row r="125" spans="1:31" x14ac:dyDescent="0.25">
      <c r="C125" s="1"/>
      <c r="D125" s="1"/>
      <c r="E125" s="1"/>
      <c r="F125" s="1"/>
      <c r="AE125" s="54"/>
    </row>
    <row r="126" spans="1:31" x14ac:dyDescent="0.25">
      <c r="C126" s="1"/>
      <c r="D126" s="1"/>
      <c r="E126" s="1"/>
      <c r="F126" s="1"/>
      <c r="AE126" s="54"/>
    </row>
    <row r="127" spans="1:31" s="56" customFormat="1" ht="18.75" x14ac:dyDescent="0.3">
      <c r="A127" s="100" t="s">
        <v>57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</row>
    <row r="128" spans="1:31" s="56" customFormat="1" x14ac:dyDescent="0.25">
      <c r="A128" s="101" t="s">
        <v>27</v>
      </c>
      <c r="B128" s="101" t="s">
        <v>31</v>
      </c>
      <c r="C128" s="101" t="s">
        <v>28</v>
      </c>
      <c r="D128" s="101"/>
      <c r="E128" s="23"/>
      <c r="F128" s="102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3" t="s">
        <v>25</v>
      </c>
      <c r="AE128" s="92" t="s">
        <v>26</v>
      </c>
    </row>
    <row r="129" spans="1:31" s="56" customFormat="1" ht="111.75" customHeight="1" x14ac:dyDescent="0.25">
      <c r="A129" s="101"/>
      <c r="B129" s="101"/>
      <c r="C129" s="4" t="s">
        <v>30</v>
      </c>
      <c r="D129" s="4" t="s">
        <v>29</v>
      </c>
      <c r="E129" s="24" t="s">
        <v>58</v>
      </c>
      <c r="F129" s="3" t="s">
        <v>0</v>
      </c>
      <c r="G129" s="3" t="s">
        <v>1</v>
      </c>
      <c r="H129" s="3" t="s">
        <v>2</v>
      </c>
      <c r="I129" s="3" t="s">
        <v>3</v>
      </c>
      <c r="J129" s="3" t="s">
        <v>4</v>
      </c>
      <c r="K129" s="3" t="s">
        <v>5</v>
      </c>
      <c r="L129" s="3" t="s">
        <v>6</v>
      </c>
      <c r="M129" s="3" t="s">
        <v>7</v>
      </c>
      <c r="N129" s="3" t="s">
        <v>8</v>
      </c>
      <c r="O129" s="3" t="s">
        <v>9</v>
      </c>
      <c r="P129" s="3" t="s">
        <v>10</v>
      </c>
      <c r="Q129" s="3" t="s">
        <v>11</v>
      </c>
      <c r="R129" s="3" t="s">
        <v>12</v>
      </c>
      <c r="S129" s="3" t="s">
        <v>13</v>
      </c>
      <c r="T129" s="3" t="s">
        <v>14</v>
      </c>
      <c r="U129" s="3" t="s">
        <v>15</v>
      </c>
      <c r="V129" s="3" t="s">
        <v>16</v>
      </c>
      <c r="W129" s="3" t="s">
        <v>17</v>
      </c>
      <c r="X129" s="3" t="s">
        <v>18</v>
      </c>
      <c r="Y129" s="3" t="s">
        <v>19</v>
      </c>
      <c r="Z129" s="3" t="s">
        <v>20</v>
      </c>
      <c r="AA129" s="3" t="s">
        <v>21</v>
      </c>
      <c r="AB129" s="3" t="s">
        <v>22</v>
      </c>
      <c r="AC129" s="3" t="s">
        <v>23</v>
      </c>
      <c r="AD129" s="104"/>
      <c r="AE129" s="93"/>
    </row>
    <row r="130" spans="1:31" s="56" customFormat="1" x14ac:dyDescent="0.25">
      <c r="A130" s="96" t="s">
        <v>73</v>
      </c>
      <c r="B130" s="8" t="s">
        <v>37</v>
      </c>
      <c r="C130" s="69">
        <v>13</v>
      </c>
      <c r="D130" s="69">
        <v>36</v>
      </c>
      <c r="E130" s="6">
        <f t="shared" ref="E130:E145" si="42">SUM(C130:D130)</f>
        <v>49</v>
      </c>
      <c r="F130" s="9"/>
      <c r="G130" s="9"/>
      <c r="H130" s="9"/>
      <c r="I130" s="9"/>
      <c r="J130" s="6"/>
      <c r="K130" s="6"/>
      <c r="L130" s="6"/>
      <c r="M130" s="6"/>
      <c r="N130" s="6"/>
      <c r="O130" s="6"/>
      <c r="P130" s="6">
        <v>2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>
        <v>47</v>
      </c>
      <c r="AC130" s="6"/>
      <c r="AD130" s="6">
        <f>SUM(F130:AC130)</f>
        <v>49</v>
      </c>
      <c r="AE130" s="30">
        <f>SUM(AD130)/SUM($AD$130:$AD$145)</f>
        <v>9.4230769230769229E-2</v>
      </c>
    </row>
    <row r="131" spans="1:31" s="56" customFormat="1" x14ac:dyDescent="0.25">
      <c r="A131" s="97"/>
      <c r="B131" s="8" t="s">
        <v>36</v>
      </c>
      <c r="C131" s="69">
        <v>13</v>
      </c>
      <c r="D131" s="69">
        <v>35</v>
      </c>
      <c r="E131" s="6">
        <f t="shared" si="42"/>
        <v>48</v>
      </c>
      <c r="F131" s="6"/>
      <c r="G131" s="9"/>
      <c r="H131" s="9"/>
      <c r="I131" s="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>
        <v>48</v>
      </c>
      <c r="AC131" s="6"/>
      <c r="AD131" s="6">
        <f t="shared" ref="AD131:AD143" si="43">SUM(F131:AC131)</f>
        <v>48</v>
      </c>
      <c r="AE131" s="30">
        <f t="shared" ref="AE131:AE146" si="44">SUM(AD131)/SUM($AD$130:$AD$145)</f>
        <v>9.2307692307692313E-2</v>
      </c>
    </row>
    <row r="132" spans="1:31" s="56" customFormat="1" x14ac:dyDescent="0.25">
      <c r="A132" s="97"/>
      <c r="B132" s="8" t="s">
        <v>34</v>
      </c>
      <c r="C132" s="69">
        <v>11</v>
      </c>
      <c r="D132" s="69">
        <v>16</v>
      </c>
      <c r="E132" s="6">
        <f t="shared" si="42"/>
        <v>27</v>
      </c>
      <c r="F132" s="6"/>
      <c r="G132" s="9"/>
      <c r="H132" s="9"/>
      <c r="I132" s="9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>
        <v>27</v>
      </c>
      <c r="AC132" s="6"/>
      <c r="AD132" s="6">
        <f t="shared" si="43"/>
        <v>27</v>
      </c>
      <c r="AE132" s="30">
        <f t="shared" si="44"/>
        <v>5.1923076923076926E-2</v>
      </c>
    </row>
    <row r="133" spans="1:31" s="56" customFormat="1" x14ac:dyDescent="0.25">
      <c r="A133" s="97"/>
      <c r="B133" s="8" t="s">
        <v>40</v>
      </c>
      <c r="C133" s="69">
        <v>27</v>
      </c>
      <c r="D133" s="69">
        <v>10</v>
      </c>
      <c r="E133" s="6">
        <f t="shared" si="42"/>
        <v>37</v>
      </c>
      <c r="F133" s="6"/>
      <c r="G133" s="9"/>
      <c r="H133" s="9"/>
      <c r="I133" s="9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>
        <v>37</v>
      </c>
      <c r="AC133" s="6"/>
      <c r="AD133" s="6">
        <f t="shared" si="43"/>
        <v>37</v>
      </c>
      <c r="AE133" s="30">
        <f t="shared" si="44"/>
        <v>7.1153846153846151E-2</v>
      </c>
    </row>
    <row r="134" spans="1:31" s="56" customFormat="1" x14ac:dyDescent="0.25">
      <c r="A134" s="97"/>
      <c r="B134" s="8" t="s">
        <v>42</v>
      </c>
      <c r="C134" s="69">
        <v>18</v>
      </c>
      <c r="D134" s="69">
        <v>19</v>
      </c>
      <c r="E134" s="6">
        <f t="shared" si="42"/>
        <v>37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>
        <v>37</v>
      </c>
      <c r="AC134" s="6"/>
      <c r="AD134" s="6">
        <f t="shared" si="43"/>
        <v>37</v>
      </c>
      <c r="AE134" s="30">
        <f t="shared" si="44"/>
        <v>7.1153846153846151E-2</v>
      </c>
    </row>
    <row r="135" spans="1:31" s="56" customFormat="1" x14ac:dyDescent="0.25">
      <c r="A135" s="97"/>
      <c r="B135" s="8" t="s">
        <v>38</v>
      </c>
      <c r="C135" s="69">
        <v>10</v>
      </c>
      <c r="D135" s="69">
        <v>28</v>
      </c>
      <c r="E135" s="6">
        <f t="shared" si="42"/>
        <v>38</v>
      </c>
      <c r="F135" s="6"/>
      <c r="G135" s="9"/>
      <c r="H135" s="9"/>
      <c r="I135" s="9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10">
        <v>38</v>
      </c>
      <c r="AC135" s="6"/>
      <c r="AD135" s="6">
        <f t="shared" si="43"/>
        <v>38</v>
      </c>
      <c r="AE135" s="30">
        <f t="shared" si="44"/>
        <v>7.3076923076923081E-2</v>
      </c>
    </row>
    <row r="136" spans="1:31" s="56" customFormat="1" x14ac:dyDescent="0.25">
      <c r="A136" s="97"/>
      <c r="B136" s="8" t="s">
        <v>33</v>
      </c>
      <c r="C136" s="69">
        <v>8</v>
      </c>
      <c r="D136" s="69">
        <v>15</v>
      </c>
      <c r="E136" s="6">
        <f t="shared" si="42"/>
        <v>23</v>
      </c>
      <c r="F136" s="6"/>
      <c r="G136" s="9"/>
      <c r="H136" s="9"/>
      <c r="I136" s="9"/>
      <c r="J136" s="6"/>
      <c r="K136" s="6"/>
      <c r="L136" s="6"/>
      <c r="M136" s="6"/>
      <c r="N136" s="6"/>
      <c r="O136" s="6"/>
      <c r="P136" s="6">
        <v>1</v>
      </c>
      <c r="Q136" s="6"/>
      <c r="R136" s="6"/>
      <c r="S136" s="6"/>
      <c r="T136" s="6"/>
      <c r="U136" s="6"/>
      <c r="V136" s="6">
        <v>1</v>
      </c>
      <c r="W136" s="6"/>
      <c r="X136" s="6"/>
      <c r="Y136" s="6"/>
      <c r="Z136" s="6"/>
      <c r="AA136" s="6"/>
      <c r="AB136" s="10">
        <v>21</v>
      </c>
      <c r="AC136" s="6"/>
      <c r="AD136" s="6">
        <f t="shared" si="43"/>
        <v>23</v>
      </c>
      <c r="AE136" s="30">
        <f t="shared" si="44"/>
        <v>4.4230769230769233E-2</v>
      </c>
    </row>
    <row r="137" spans="1:31" s="56" customFormat="1" x14ac:dyDescent="0.25">
      <c r="A137" s="97"/>
      <c r="B137" s="8" t="s">
        <v>39</v>
      </c>
      <c r="C137" s="69">
        <v>12</v>
      </c>
      <c r="D137" s="69">
        <v>27</v>
      </c>
      <c r="E137" s="6">
        <f t="shared" si="42"/>
        <v>39</v>
      </c>
      <c r="F137" s="6">
        <v>1</v>
      </c>
      <c r="G137" s="9"/>
      <c r="H137" s="9"/>
      <c r="I137" s="9"/>
      <c r="J137" s="6"/>
      <c r="K137" s="6"/>
      <c r="L137" s="6"/>
      <c r="M137" s="6"/>
      <c r="N137" s="6"/>
      <c r="O137" s="6">
        <v>1</v>
      </c>
      <c r="P137" s="6">
        <v>1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>
        <v>36</v>
      </c>
      <c r="AC137" s="6"/>
      <c r="AD137" s="6">
        <f t="shared" si="43"/>
        <v>39</v>
      </c>
      <c r="AE137" s="30">
        <f t="shared" si="44"/>
        <v>7.4999999999999997E-2</v>
      </c>
    </row>
    <row r="138" spans="1:31" s="56" customFormat="1" x14ac:dyDescent="0.25">
      <c r="A138" s="97"/>
      <c r="B138" s="8" t="s">
        <v>41</v>
      </c>
      <c r="C138" s="69">
        <v>11</v>
      </c>
      <c r="D138" s="69">
        <v>15</v>
      </c>
      <c r="E138" s="6">
        <f t="shared" si="42"/>
        <v>26</v>
      </c>
      <c r="F138" s="6"/>
      <c r="G138" s="9"/>
      <c r="H138" s="9"/>
      <c r="I138" s="9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>
        <v>26</v>
      </c>
      <c r="AC138" s="6"/>
      <c r="AD138" s="6">
        <f t="shared" si="43"/>
        <v>26</v>
      </c>
      <c r="AE138" s="30">
        <f t="shared" si="44"/>
        <v>0.05</v>
      </c>
    </row>
    <row r="139" spans="1:31" s="56" customFormat="1" x14ac:dyDescent="0.25">
      <c r="A139" s="97"/>
      <c r="B139" s="8" t="s">
        <v>35</v>
      </c>
      <c r="C139" s="69">
        <v>16</v>
      </c>
      <c r="D139" s="69">
        <v>26</v>
      </c>
      <c r="E139" s="6">
        <f t="shared" si="42"/>
        <v>42</v>
      </c>
      <c r="F139" s="6"/>
      <c r="G139" s="9"/>
      <c r="H139" s="9"/>
      <c r="I139" s="9"/>
      <c r="J139" s="6"/>
      <c r="K139" s="6"/>
      <c r="L139" s="6"/>
      <c r="M139" s="6"/>
      <c r="N139" s="6"/>
      <c r="O139" s="6"/>
      <c r="P139" s="6">
        <v>36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6</v>
      </c>
      <c r="AC139" s="6"/>
      <c r="AD139" s="6">
        <f t="shared" si="43"/>
        <v>42</v>
      </c>
      <c r="AE139" s="30">
        <f t="shared" si="44"/>
        <v>8.0769230769230774E-2</v>
      </c>
    </row>
    <row r="140" spans="1:31" s="56" customFormat="1" x14ac:dyDescent="0.25">
      <c r="A140" s="97"/>
      <c r="B140" s="8" t="s">
        <v>151</v>
      </c>
      <c r="C140" s="69">
        <v>22</v>
      </c>
      <c r="D140" s="69">
        <v>32</v>
      </c>
      <c r="E140" s="6">
        <f t="shared" si="42"/>
        <v>54</v>
      </c>
      <c r="F140" s="6"/>
      <c r="G140" s="9"/>
      <c r="H140" s="9"/>
      <c r="I140" s="9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>
        <v>54</v>
      </c>
      <c r="AC140" s="6"/>
      <c r="AD140" s="6">
        <f t="shared" si="43"/>
        <v>54</v>
      </c>
      <c r="AE140" s="30">
        <f t="shared" si="44"/>
        <v>0.10384615384615385</v>
      </c>
    </row>
    <row r="141" spans="1:31" s="56" customFormat="1" hidden="1" x14ac:dyDescent="0.25">
      <c r="A141" s="97"/>
      <c r="B141" s="8" t="s">
        <v>32</v>
      </c>
      <c r="C141" s="69">
        <v>12</v>
      </c>
      <c r="D141" s="69">
        <v>15</v>
      </c>
      <c r="E141" s="6">
        <f t="shared" si="42"/>
        <v>27</v>
      </c>
      <c r="F141" s="6"/>
      <c r="G141" s="9"/>
      <c r="H141" s="9"/>
      <c r="I141" s="9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>
        <v>27</v>
      </c>
      <c r="AC141" s="6"/>
      <c r="AD141" s="6">
        <f t="shared" si="43"/>
        <v>27</v>
      </c>
      <c r="AE141" s="30">
        <f t="shared" si="44"/>
        <v>5.1923076923076926E-2</v>
      </c>
    </row>
    <row r="142" spans="1:31" s="56" customFormat="1" x14ac:dyDescent="0.25">
      <c r="A142" s="97"/>
      <c r="B142" s="8" t="s">
        <v>148</v>
      </c>
      <c r="C142" s="69">
        <v>13</v>
      </c>
      <c r="D142" s="69">
        <v>13</v>
      </c>
      <c r="E142" s="6">
        <f t="shared" si="42"/>
        <v>26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v>1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>
        <v>25</v>
      </c>
      <c r="AC142" s="6"/>
      <c r="AD142" s="6">
        <f t="shared" si="43"/>
        <v>26</v>
      </c>
      <c r="AE142" s="30">
        <f t="shared" si="44"/>
        <v>0.05</v>
      </c>
    </row>
    <row r="143" spans="1:31" s="56" customFormat="1" x14ac:dyDescent="0.25">
      <c r="A143" s="97"/>
      <c r="B143" s="8" t="s">
        <v>153</v>
      </c>
      <c r="C143" s="69">
        <v>12</v>
      </c>
      <c r="D143" s="69">
        <v>15</v>
      </c>
      <c r="E143" s="6">
        <f>SUM(C143:D143)</f>
        <v>27</v>
      </c>
      <c r="F143" s="6"/>
      <c r="G143" s="9"/>
      <c r="H143" s="9"/>
      <c r="I143" s="9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>
        <v>27</v>
      </c>
      <c r="AC143" s="6"/>
      <c r="AD143" s="6">
        <f t="shared" si="43"/>
        <v>27</v>
      </c>
      <c r="AE143" s="30">
        <f t="shared" si="44"/>
        <v>5.1923076923076926E-2</v>
      </c>
    </row>
    <row r="144" spans="1:31" s="56" customFormat="1" x14ac:dyDescent="0.25">
      <c r="A144" s="97"/>
      <c r="B144" s="8" t="s">
        <v>74</v>
      </c>
      <c r="C144" s="69">
        <v>11</v>
      </c>
      <c r="D144" s="69">
        <v>9</v>
      </c>
      <c r="E144" s="6">
        <f t="shared" ref="E144" si="45">SUM(C144:D144)</f>
        <v>20</v>
      </c>
      <c r="F144" s="6"/>
      <c r="G144" s="9"/>
      <c r="H144" s="9"/>
      <c r="I144" s="9"/>
      <c r="J144" s="6"/>
      <c r="K144" s="6"/>
      <c r="L144" s="6"/>
      <c r="M144" s="6"/>
      <c r="N144" s="6"/>
      <c r="O144" s="6">
        <v>2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>
        <v>18</v>
      </c>
      <c r="AC144" s="6"/>
      <c r="AD144" s="6">
        <f t="shared" ref="AD144" si="46">SUM(F144:AC144)</f>
        <v>20</v>
      </c>
      <c r="AE144" s="30">
        <f t="shared" si="44"/>
        <v>3.8461538461538464E-2</v>
      </c>
    </row>
    <row r="145" spans="1:31" s="56" customFormat="1" x14ac:dyDescent="0.25">
      <c r="A145" s="98"/>
      <c r="B145" s="8" t="s">
        <v>152</v>
      </c>
      <c r="C145" s="69">
        <v>0</v>
      </c>
      <c r="D145" s="69">
        <v>0</v>
      </c>
      <c r="E145" s="69">
        <f t="shared" si="42"/>
        <v>0</v>
      </c>
      <c r="F145" s="6"/>
      <c r="G145" s="9"/>
      <c r="H145" s="9"/>
      <c r="I145" s="9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>
        <v>0</v>
      </c>
      <c r="AE145" s="30">
        <f t="shared" si="44"/>
        <v>0</v>
      </c>
    </row>
    <row r="146" spans="1:31" s="56" customFormat="1" x14ac:dyDescent="0.25">
      <c r="A146" s="99" t="s">
        <v>58</v>
      </c>
      <c r="B146" s="99"/>
      <c r="C146" s="12">
        <f>SUM(C130:C145)</f>
        <v>209</v>
      </c>
      <c r="D146" s="12">
        <f t="shared" ref="D146:AA146" si="47">SUM(D130:D145)</f>
        <v>311</v>
      </c>
      <c r="E146" s="12">
        <f t="shared" si="47"/>
        <v>520</v>
      </c>
      <c r="F146" s="12">
        <f t="shared" si="47"/>
        <v>1</v>
      </c>
      <c r="G146" s="12">
        <f t="shared" si="47"/>
        <v>0</v>
      </c>
      <c r="H146" s="12">
        <f t="shared" si="47"/>
        <v>0</v>
      </c>
      <c r="I146" s="12">
        <f t="shared" si="47"/>
        <v>0</v>
      </c>
      <c r="J146" s="12">
        <f t="shared" si="47"/>
        <v>0</v>
      </c>
      <c r="K146" s="12">
        <f t="shared" si="47"/>
        <v>0</v>
      </c>
      <c r="L146" s="12">
        <f t="shared" si="47"/>
        <v>0</v>
      </c>
      <c r="M146" s="12">
        <f t="shared" si="47"/>
        <v>0</v>
      </c>
      <c r="N146" s="12">
        <f t="shared" si="47"/>
        <v>0</v>
      </c>
      <c r="O146" s="12">
        <f t="shared" si="47"/>
        <v>3</v>
      </c>
      <c r="P146" s="12">
        <f t="shared" si="47"/>
        <v>41</v>
      </c>
      <c r="Q146" s="12">
        <f t="shared" si="47"/>
        <v>0</v>
      </c>
      <c r="R146" s="12">
        <f t="shared" si="47"/>
        <v>0</v>
      </c>
      <c r="S146" s="12">
        <f t="shared" si="47"/>
        <v>0</v>
      </c>
      <c r="T146" s="12">
        <f t="shared" si="47"/>
        <v>0</v>
      </c>
      <c r="U146" s="12">
        <f t="shared" si="47"/>
        <v>0</v>
      </c>
      <c r="V146" s="12">
        <f t="shared" si="47"/>
        <v>1</v>
      </c>
      <c r="W146" s="12">
        <f t="shared" si="47"/>
        <v>0</v>
      </c>
      <c r="X146" s="12">
        <f t="shared" si="47"/>
        <v>0</v>
      </c>
      <c r="Y146" s="12">
        <f t="shared" si="47"/>
        <v>0</v>
      </c>
      <c r="Z146" s="12">
        <f t="shared" si="47"/>
        <v>0</v>
      </c>
      <c r="AA146" s="12">
        <f t="shared" si="47"/>
        <v>0</v>
      </c>
      <c r="AB146" s="12">
        <f>SUM(AB130:AB145)</f>
        <v>474</v>
      </c>
      <c r="AC146" s="12">
        <f>SUM(AC130:AC145)</f>
        <v>0</v>
      </c>
      <c r="AD146" s="42">
        <f>SUM(AD130:AD145)</f>
        <v>520</v>
      </c>
      <c r="AE146" s="30">
        <f t="shared" si="44"/>
        <v>1</v>
      </c>
    </row>
    <row r="147" spans="1:31" s="56" customFormat="1" ht="8.25" customHeight="1" x14ac:dyDescent="0.25">
      <c r="A147"/>
      <c r="B147" s="5"/>
      <c r="C147" s="1"/>
      <c r="D147" s="1"/>
      <c r="E147" s="1"/>
      <c r="F147" s="1"/>
      <c r="G147" s="2"/>
      <c r="H147" s="2"/>
      <c r="I147" s="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</row>
    <row r="148" spans="1:31" s="56" customFormat="1" hidden="1" x14ac:dyDescent="0.25">
      <c r="A148"/>
      <c r="B148" s="5"/>
      <c r="C148" s="1"/>
      <c r="D148" s="1"/>
      <c r="E148" s="1"/>
      <c r="F148" s="1"/>
      <c r="G148" s="2"/>
      <c r="H148" s="2"/>
      <c r="I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2"/>
    </row>
    <row r="149" spans="1:31" s="56" customFormat="1" hidden="1" x14ac:dyDescent="0.25">
      <c r="A149" s="17"/>
      <c r="B149" s="18"/>
      <c r="C149" s="19">
        <f>SUM(C146:C147)</f>
        <v>209</v>
      </c>
      <c r="D149" s="19">
        <f>SUM(D146:D147)</f>
        <v>311</v>
      </c>
      <c r="E149" s="19"/>
      <c r="F149" s="19">
        <f>SUM(F146:F147)</f>
        <v>1</v>
      </c>
      <c r="G149" s="19"/>
      <c r="H149" s="19"/>
      <c r="I149" s="19"/>
      <c r="J149" s="19"/>
      <c r="K149" s="19"/>
      <c r="L149" s="19"/>
      <c r="M149" s="19"/>
      <c r="N149" s="19"/>
      <c r="O149" s="19">
        <f>SUM(O146:O147)</f>
        <v>3</v>
      </c>
      <c r="P149" s="19">
        <f>SUM(P146:P147)</f>
        <v>41</v>
      </c>
      <c r="Q149" s="19">
        <f>SUM(Q146:Q147)</f>
        <v>0</v>
      </c>
      <c r="R149" s="19"/>
      <c r="S149" s="19"/>
      <c r="T149" s="19"/>
      <c r="U149" s="19"/>
      <c r="V149" s="19">
        <f>SUM(V146:V147)</f>
        <v>1</v>
      </c>
      <c r="W149" s="19"/>
      <c r="X149" s="19"/>
      <c r="Y149" s="19"/>
      <c r="Z149" s="19">
        <f>SUM(Z146:Z147)</f>
        <v>0</v>
      </c>
      <c r="AA149" s="19">
        <f>SUM(AA146:AA147)</f>
        <v>0</v>
      </c>
      <c r="AB149" s="19">
        <f>SUM(AB146:AB147)</f>
        <v>474</v>
      </c>
      <c r="AC149" s="19">
        <f>SUM(AC146:AC147)</f>
        <v>0</v>
      </c>
      <c r="AD149" s="21">
        <f>SUM(AD146:AD147)</f>
        <v>520</v>
      </c>
      <c r="AE149" s="20"/>
    </row>
    <row r="150" spans="1:31" s="56" customFormat="1" x14ac:dyDescent="0.25">
      <c r="A150"/>
      <c r="B150" s="5"/>
      <c r="C150" s="1"/>
      <c r="D150" s="1"/>
      <c r="E150" s="1"/>
      <c r="F150" s="1"/>
      <c r="G150" s="2"/>
      <c r="H150" s="2"/>
      <c r="I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2"/>
    </row>
    <row r="151" spans="1:31" s="56" customFormat="1" x14ac:dyDescent="0.25">
      <c r="A151"/>
      <c r="B151" s="5"/>
      <c r="C151" s="1"/>
      <c r="D151" s="1"/>
      <c r="E151" s="1">
        <f>E9+E14+E19+E24+E32+E38+E46+E49+E58+E63+E66+E72+E80+E90+E101+E113+E118+E124+E146</f>
        <v>3137</v>
      </c>
      <c r="F151" s="1"/>
      <c r="G151" s="2"/>
      <c r="H151" s="2"/>
      <c r="I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2"/>
    </row>
    <row r="152" spans="1:31" s="56" customFormat="1" x14ac:dyDescent="0.25">
      <c r="A152"/>
      <c r="B152" s="5"/>
      <c r="C152" s="1"/>
      <c r="D152" s="1"/>
      <c r="E152" s="1"/>
      <c r="F152" s="1"/>
      <c r="G152" s="2"/>
      <c r="H152" s="2"/>
      <c r="I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2"/>
    </row>
    <row r="153" spans="1:31" s="56" customFormat="1" x14ac:dyDescent="0.25">
      <c r="A153"/>
      <c r="B153" s="5"/>
      <c r="C153" s="1"/>
      <c r="D153" s="1"/>
      <c r="E153" s="1"/>
      <c r="F153" s="1"/>
      <c r="G153" s="2"/>
      <c r="H153" s="2"/>
      <c r="I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2"/>
    </row>
    <row r="154" spans="1:31" s="56" customFormat="1" x14ac:dyDescent="0.25">
      <c r="A154"/>
      <c r="B154" s="5"/>
      <c r="C154" s="1"/>
      <c r="D154" s="1"/>
      <c r="E154" s="1"/>
      <c r="F154" s="1"/>
      <c r="G154" s="2"/>
      <c r="H154" s="2"/>
      <c r="I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2"/>
    </row>
    <row r="155" spans="1:31" s="56" customFormat="1" x14ac:dyDescent="0.25">
      <c r="A155"/>
      <c r="B155" s="5"/>
      <c r="C155" s="1"/>
      <c r="D155" s="1"/>
      <c r="E155" s="1"/>
      <c r="F155" s="1"/>
      <c r="G155" s="2"/>
      <c r="H155" s="2"/>
      <c r="I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2"/>
    </row>
    <row r="156" spans="1:31" s="56" customFormat="1" x14ac:dyDescent="0.25">
      <c r="A156"/>
      <c r="B156" s="5"/>
      <c r="C156" s="1"/>
      <c r="D156" s="1"/>
      <c r="E156" s="1"/>
      <c r="F156" s="1"/>
      <c r="G156" s="2"/>
      <c r="H156" s="2"/>
      <c r="I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2"/>
    </row>
    <row r="157" spans="1:31" s="56" customFormat="1" x14ac:dyDescent="0.25">
      <c r="A157"/>
      <c r="B157" s="5"/>
      <c r="C157" s="1"/>
      <c r="D157" s="1"/>
      <c r="E157" s="1"/>
      <c r="F157" s="1"/>
      <c r="G157" s="2"/>
      <c r="H157" s="2"/>
      <c r="I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2"/>
    </row>
    <row r="158" spans="1:31" s="56" customFormat="1" x14ac:dyDescent="0.25">
      <c r="A158"/>
      <c r="B158" s="5"/>
      <c r="C158" s="1"/>
      <c r="D158" s="1"/>
      <c r="E158" s="1"/>
      <c r="F158" s="1"/>
      <c r="G158" s="2"/>
      <c r="H158" s="2"/>
      <c r="I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2"/>
    </row>
    <row r="159" spans="1:31" s="56" customFormat="1" x14ac:dyDescent="0.25">
      <c r="A159"/>
      <c r="B159" s="5"/>
      <c r="C159" s="1"/>
      <c r="D159" s="1"/>
      <c r="E159" s="1"/>
      <c r="F159" s="1"/>
      <c r="G159" s="2"/>
      <c r="H159" s="2"/>
      <c r="I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2"/>
    </row>
    <row r="160" spans="1:31" s="56" customFormat="1" x14ac:dyDescent="0.25">
      <c r="A160"/>
      <c r="B160" s="5"/>
      <c r="C160" s="1"/>
      <c r="D160" s="1"/>
      <c r="E160" s="1"/>
      <c r="F160" s="1"/>
      <c r="G160" s="2"/>
      <c r="H160" s="2"/>
      <c r="I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2"/>
    </row>
    <row r="161" spans="1:31" s="56" customFormat="1" x14ac:dyDescent="0.25">
      <c r="A161"/>
      <c r="B161" s="5"/>
      <c r="C161" s="1"/>
      <c r="D161" s="1"/>
      <c r="E161" s="1"/>
      <c r="F161" s="1"/>
      <c r="G161" s="2"/>
      <c r="H161" s="2"/>
      <c r="I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2"/>
    </row>
    <row r="162" spans="1:31" s="56" customFormat="1" x14ac:dyDescent="0.25">
      <c r="A162"/>
      <c r="B162" s="5"/>
      <c r="C162" s="1"/>
      <c r="D162" s="1"/>
      <c r="E162" s="1"/>
      <c r="F162" s="1"/>
      <c r="G162" s="2"/>
      <c r="H162" s="2"/>
      <c r="I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2"/>
    </row>
    <row r="163" spans="1:31" s="56" customFormat="1" x14ac:dyDescent="0.25">
      <c r="A163"/>
      <c r="B163" s="5"/>
      <c r="C163" s="1"/>
      <c r="D163" s="1"/>
      <c r="E163" s="1"/>
      <c r="F163" s="1"/>
      <c r="G163" s="2"/>
      <c r="H163" s="2"/>
      <c r="I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2"/>
    </row>
    <row r="164" spans="1:31" s="56" customFormat="1" x14ac:dyDescent="0.25">
      <c r="A164"/>
      <c r="B164" s="5"/>
      <c r="C164" s="1"/>
      <c r="D164" s="1"/>
      <c r="E164" s="1"/>
      <c r="F164" s="1"/>
      <c r="G164" s="2"/>
      <c r="H164" s="2"/>
      <c r="I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2"/>
    </row>
    <row r="165" spans="1:31" s="56" customFormat="1" x14ac:dyDescent="0.25">
      <c r="A165"/>
      <c r="B165" s="5"/>
      <c r="C165" s="1"/>
      <c r="D165" s="1"/>
      <c r="E165" s="1"/>
      <c r="F165" s="1"/>
      <c r="G165" s="2"/>
      <c r="H165" s="2"/>
      <c r="I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2"/>
    </row>
    <row r="166" spans="1:31" s="56" customFormat="1" x14ac:dyDescent="0.25">
      <c r="A166"/>
      <c r="B166" s="5"/>
      <c r="C166" s="1"/>
      <c r="D166" s="1"/>
      <c r="E166" s="1"/>
      <c r="F166" s="1"/>
      <c r="G166" s="2"/>
      <c r="H166" s="2"/>
      <c r="I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2"/>
    </row>
    <row r="167" spans="1:31" s="56" customFormat="1" x14ac:dyDescent="0.25">
      <c r="A167"/>
      <c r="B167" s="5"/>
      <c r="C167" s="1"/>
      <c r="D167" s="1"/>
      <c r="E167" s="1"/>
      <c r="F167" s="1"/>
      <c r="G167" s="2"/>
      <c r="H167" s="2"/>
      <c r="I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2"/>
    </row>
    <row r="168" spans="1:31" s="56" customFormat="1" x14ac:dyDescent="0.25">
      <c r="A168"/>
      <c r="B168" s="5"/>
      <c r="C168" s="1"/>
      <c r="D168" s="1"/>
      <c r="E168" s="1"/>
      <c r="F168" s="1"/>
      <c r="G168" s="2"/>
      <c r="H168" s="2"/>
      <c r="I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2"/>
    </row>
    <row r="169" spans="1:31" s="56" customFormat="1" x14ac:dyDescent="0.25">
      <c r="A169"/>
      <c r="B169" s="5"/>
      <c r="C169" s="1"/>
      <c r="D169" s="1"/>
      <c r="E169" s="1"/>
      <c r="F169" s="1"/>
      <c r="G169" s="2"/>
      <c r="H169" s="2"/>
      <c r="I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2"/>
    </row>
    <row r="170" spans="1:31" s="56" customFormat="1" x14ac:dyDescent="0.25">
      <c r="A170"/>
      <c r="B170" s="5"/>
      <c r="C170" s="1"/>
      <c r="D170" s="1"/>
      <c r="E170" s="1"/>
      <c r="F170" s="1"/>
      <c r="G170" s="2"/>
      <c r="H170" s="2"/>
      <c r="I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2"/>
    </row>
    <row r="171" spans="1:31" s="56" customFormat="1" x14ac:dyDescent="0.25">
      <c r="A171"/>
      <c r="B171" s="5"/>
      <c r="C171" s="1"/>
      <c r="D171" s="1"/>
      <c r="E171" s="1"/>
      <c r="F171" s="1"/>
      <c r="G171" s="2"/>
      <c r="H171" s="2"/>
      <c r="I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2"/>
    </row>
    <row r="172" spans="1:31" s="56" customFormat="1" x14ac:dyDescent="0.25">
      <c r="A172"/>
      <c r="B172" s="5"/>
      <c r="C172" s="1"/>
      <c r="D172" s="1"/>
      <c r="E172" s="1"/>
      <c r="F172" s="1"/>
      <c r="G172" s="2"/>
      <c r="H172" s="2"/>
      <c r="I172" s="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2"/>
    </row>
    <row r="173" spans="1:31" s="56" customFormat="1" x14ac:dyDescent="0.25">
      <c r="A173"/>
      <c r="B173" s="5"/>
      <c r="C173" s="1"/>
      <c r="D173" s="1"/>
      <c r="E173" s="1"/>
      <c r="F173" s="1"/>
      <c r="G173" s="2"/>
      <c r="H173" s="2"/>
      <c r="I173" s="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2"/>
    </row>
    <row r="174" spans="1:31" s="56" customFormat="1" x14ac:dyDescent="0.25">
      <c r="A174"/>
      <c r="B174" s="5"/>
      <c r="C174" s="1"/>
      <c r="D174" s="1"/>
      <c r="E174" s="1"/>
      <c r="F174" s="1"/>
      <c r="G174" s="2"/>
      <c r="H174" s="2"/>
      <c r="I174" s="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2"/>
    </row>
    <row r="175" spans="1:31" s="56" customFormat="1" x14ac:dyDescent="0.25">
      <c r="A175"/>
      <c r="B175" s="5"/>
      <c r="C175" s="1"/>
      <c r="D175" s="1"/>
      <c r="E175" s="1"/>
      <c r="F175" s="1"/>
      <c r="G175" s="2"/>
      <c r="H175" s="2"/>
      <c r="I175" s="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2"/>
    </row>
    <row r="176" spans="1:31" s="56" customFormat="1" x14ac:dyDescent="0.25">
      <c r="A176"/>
      <c r="B176" s="5"/>
      <c r="C176" s="1"/>
      <c r="D176" s="1"/>
      <c r="E176" s="1"/>
      <c r="F176" s="1"/>
      <c r="G176" s="2"/>
      <c r="H176" s="2"/>
      <c r="I176" s="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2"/>
    </row>
    <row r="177" spans="1:31" s="56" customFormat="1" x14ac:dyDescent="0.25">
      <c r="A177"/>
      <c r="B177" s="5"/>
      <c r="C177" s="1"/>
      <c r="D177" s="1"/>
      <c r="E177" s="1"/>
      <c r="F177" s="1"/>
      <c r="G177" s="2"/>
      <c r="H177" s="2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2"/>
    </row>
    <row r="178" spans="1:31" s="56" customFormat="1" x14ac:dyDescent="0.25">
      <c r="A178"/>
      <c r="B178" s="5"/>
      <c r="C178" s="1"/>
      <c r="D178" s="1"/>
      <c r="E178" s="1"/>
      <c r="F178" s="1"/>
      <c r="G178" s="2"/>
      <c r="H178" s="2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2"/>
    </row>
    <row r="179" spans="1:31" s="56" customFormat="1" x14ac:dyDescent="0.25">
      <c r="A179"/>
      <c r="B179" s="5"/>
      <c r="C179" s="1"/>
      <c r="D179" s="1"/>
      <c r="E179" s="1"/>
      <c r="F179" s="1"/>
      <c r="G179" s="2"/>
      <c r="H179" s="2"/>
      <c r="I179" s="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2"/>
    </row>
    <row r="180" spans="1:31" s="56" customFormat="1" x14ac:dyDescent="0.25">
      <c r="A180"/>
      <c r="B180" s="5"/>
      <c r="C180" s="1"/>
      <c r="D180" s="1"/>
      <c r="E180" s="1"/>
      <c r="F180" s="1"/>
      <c r="G180" s="2"/>
      <c r="H180" s="2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2"/>
    </row>
    <row r="181" spans="1:31" s="56" customFormat="1" x14ac:dyDescent="0.25">
      <c r="A181"/>
      <c r="B181" s="5"/>
      <c r="C181" s="1"/>
      <c r="D181" s="1"/>
      <c r="E181" s="1"/>
      <c r="F181" s="1"/>
      <c r="G181" s="2"/>
      <c r="H181" s="2"/>
      <c r="I181" s="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2"/>
    </row>
    <row r="182" spans="1:31" s="56" customFormat="1" x14ac:dyDescent="0.25">
      <c r="A182"/>
      <c r="B182" s="5"/>
      <c r="C182" s="1"/>
      <c r="D182" s="1"/>
      <c r="E182" s="1"/>
      <c r="F182" s="1"/>
      <c r="G182" s="2"/>
      <c r="H182" s="2"/>
      <c r="I182" s="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2"/>
    </row>
    <row r="183" spans="1:31" s="56" customFormat="1" x14ac:dyDescent="0.25">
      <c r="A183"/>
      <c r="B183" s="5"/>
      <c r="C183" s="1"/>
      <c r="D183" s="1"/>
      <c r="E183" s="1"/>
      <c r="F183" s="1"/>
      <c r="G183" s="2"/>
      <c r="H183" s="2"/>
      <c r="I183" s="2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2"/>
    </row>
    <row r="184" spans="1:31" s="56" customFormat="1" x14ac:dyDescent="0.25">
      <c r="A184"/>
      <c r="B184" s="5"/>
      <c r="C184" s="1"/>
      <c r="D184" s="1"/>
      <c r="E184" s="1"/>
      <c r="F184" s="1"/>
      <c r="G184" s="2"/>
      <c r="H184" s="2"/>
      <c r="I184" s="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2"/>
    </row>
    <row r="185" spans="1:31" s="56" customFormat="1" x14ac:dyDescent="0.25">
      <c r="A185"/>
      <c r="B185" s="5"/>
      <c r="C185" s="1"/>
      <c r="D185" s="1"/>
      <c r="E185" s="1"/>
      <c r="F185" s="1"/>
      <c r="G185" s="2"/>
      <c r="H185" s="2"/>
      <c r="I185" s="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2"/>
    </row>
    <row r="186" spans="1:31" s="56" customFormat="1" x14ac:dyDescent="0.25">
      <c r="A186"/>
      <c r="B186" s="5"/>
      <c r="C186" s="1"/>
      <c r="D186" s="1"/>
      <c r="E186" s="1"/>
      <c r="F186" s="1"/>
      <c r="G186" s="2"/>
      <c r="H186" s="2"/>
      <c r="I186" s="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2"/>
    </row>
    <row r="187" spans="1:31" s="56" customFormat="1" x14ac:dyDescent="0.25">
      <c r="A187"/>
      <c r="B187" s="5"/>
      <c r="C187" s="1"/>
      <c r="D187" s="1"/>
      <c r="E187" s="1"/>
      <c r="F187" s="1"/>
      <c r="G187" s="2"/>
      <c r="H187" s="2"/>
      <c r="I187" s="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2"/>
    </row>
    <row r="188" spans="1:31" s="56" customFormat="1" x14ac:dyDescent="0.25">
      <c r="A188"/>
      <c r="B188" s="5"/>
      <c r="C188" s="1"/>
      <c r="D188" s="1"/>
      <c r="E188" s="1"/>
      <c r="F188" s="1"/>
      <c r="G188" s="2"/>
      <c r="H188" s="2"/>
      <c r="I188" s="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2"/>
    </row>
    <row r="189" spans="1:31" s="56" customFormat="1" x14ac:dyDescent="0.25">
      <c r="A189"/>
      <c r="B189" s="5"/>
      <c r="C189" s="1"/>
      <c r="D189" s="1"/>
      <c r="E189" s="1"/>
      <c r="F189" s="1"/>
      <c r="G189" s="2"/>
      <c r="H189" s="2"/>
      <c r="I189" s="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2"/>
    </row>
    <row r="190" spans="1:31" s="56" customFormat="1" x14ac:dyDescent="0.25">
      <c r="A190"/>
      <c r="B190" s="5"/>
      <c r="C190" s="1"/>
      <c r="D190" s="1"/>
      <c r="E190" s="1"/>
      <c r="F190" s="1"/>
      <c r="G190" s="2"/>
      <c r="H190" s="2"/>
      <c r="I190" s="2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2"/>
    </row>
    <row r="191" spans="1:31" s="56" customFormat="1" x14ac:dyDescent="0.25">
      <c r="A191"/>
      <c r="B191" s="5"/>
      <c r="C191" s="1"/>
      <c r="D191" s="1"/>
      <c r="E191" s="1"/>
      <c r="F191" s="1"/>
      <c r="G191" s="2"/>
      <c r="H191" s="2"/>
      <c r="I191" s="2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2"/>
    </row>
    <row r="192" spans="1:31" s="56" customFormat="1" x14ac:dyDescent="0.25">
      <c r="A192"/>
      <c r="B192" s="5"/>
      <c r="C192" s="1"/>
      <c r="D192" s="1"/>
      <c r="E192" s="1"/>
      <c r="F192" s="1"/>
      <c r="G192" s="2"/>
      <c r="H192" s="2"/>
      <c r="I192" s="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2"/>
    </row>
    <row r="193" spans="1:31" s="56" customFormat="1" x14ac:dyDescent="0.25">
      <c r="A193"/>
      <c r="B193" s="5"/>
      <c r="C193" s="1"/>
      <c r="D193" s="1"/>
      <c r="E193" s="1"/>
      <c r="F193" s="1"/>
      <c r="G193" s="2"/>
      <c r="H193" s="2"/>
      <c r="I193" s="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2"/>
    </row>
    <row r="194" spans="1:31" s="56" customFormat="1" x14ac:dyDescent="0.25">
      <c r="A194"/>
      <c r="B194" s="5"/>
      <c r="C194" s="1"/>
      <c r="D194" s="1"/>
      <c r="E194" s="1"/>
      <c r="F194" s="1"/>
      <c r="G194" s="2"/>
      <c r="H194" s="2"/>
      <c r="I194" s="2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2"/>
    </row>
    <row r="195" spans="1:31" s="56" customFormat="1" x14ac:dyDescent="0.25">
      <c r="A195"/>
      <c r="B195" s="5"/>
      <c r="C195" s="1"/>
      <c r="D195" s="1"/>
      <c r="E195" s="1"/>
      <c r="F195" s="1"/>
      <c r="G195" s="2"/>
      <c r="H195" s="2"/>
      <c r="I195" s="2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2"/>
    </row>
    <row r="196" spans="1:31" s="56" customFormat="1" x14ac:dyDescent="0.25">
      <c r="A196"/>
      <c r="B196" s="5"/>
      <c r="C196" s="1"/>
      <c r="D196" s="1"/>
      <c r="E196" s="1"/>
      <c r="F196" s="1"/>
      <c r="G196" s="2"/>
      <c r="H196" s="2"/>
      <c r="I196" s="2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2"/>
    </row>
  </sheetData>
  <sortState ref="A141:AC153">
    <sortCondition ref="A141"/>
  </sortState>
  <mergeCells count="45">
    <mergeCell ref="AD3:AD4"/>
    <mergeCell ref="A24:B24"/>
    <mergeCell ref="A3:A4"/>
    <mergeCell ref="B3:B4"/>
    <mergeCell ref="C3:D3"/>
    <mergeCell ref="F3:AC3"/>
    <mergeCell ref="A27:AD27"/>
    <mergeCell ref="A28:A29"/>
    <mergeCell ref="B28:B29"/>
    <mergeCell ref="C28:D28"/>
    <mergeCell ref="F28:AC28"/>
    <mergeCell ref="AD28:AD29"/>
    <mergeCell ref="A52:AD52"/>
    <mergeCell ref="A53:A54"/>
    <mergeCell ref="B53:B54"/>
    <mergeCell ref="C53:D53"/>
    <mergeCell ref="F53:AC53"/>
    <mergeCell ref="AD53:AD54"/>
    <mergeCell ref="A83:AD83"/>
    <mergeCell ref="A84:A85"/>
    <mergeCell ref="B84:B85"/>
    <mergeCell ref="C84:D84"/>
    <mergeCell ref="F84:AC84"/>
    <mergeCell ref="AD84:AD85"/>
    <mergeCell ref="A2:AE2"/>
    <mergeCell ref="AE28:AE29"/>
    <mergeCell ref="A130:A145"/>
    <mergeCell ref="A146:B146"/>
    <mergeCell ref="A127:AD127"/>
    <mergeCell ref="A128:A129"/>
    <mergeCell ref="B128:B129"/>
    <mergeCell ref="C128:D128"/>
    <mergeCell ref="F128:AC128"/>
    <mergeCell ref="AD128:AD129"/>
    <mergeCell ref="A104:AD104"/>
    <mergeCell ref="A105:A106"/>
    <mergeCell ref="B105:B106"/>
    <mergeCell ref="C105:D105"/>
    <mergeCell ref="F105:AC105"/>
    <mergeCell ref="AD105:AD106"/>
    <mergeCell ref="AE53:AE54"/>
    <mergeCell ref="AE84:AE85"/>
    <mergeCell ref="AE105:AE106"/>
    <mergeCell ref="AE128:AE129"/>
    <mergeCell ref="AE3:AE4"/>
  </mergeCells>
  <pageMargins left="0.43307086614173229" right="0.23622047244094491" top="0.55118110236220474" bottom="0.55118110236220474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EDAD</vt:lpstr>
      <vt:lpstr>Departamento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Delia Rosaura Hernandez Santos</cp:lastModifiedBy>
  <cp:lastPrinted>2023-12-07T16:57:58Z</cp:lastPrinted>
  <dcterms:created xsi:type="dcterms:W3CDTF">2022-09-09T18:31:47Z</dcterms:created>
  <dcterms:modified xsi:type="dcterms:W3CDTF">2024-04-29T13:50:18Z</dcterms:modified>
</cp:coreProperties>
</file>